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6950" windowHeight="12120" tabRatio="645" activeTab="9"/>
  </bookViews>
  <sheets>
    <sheet name="drivers_list" sheetId="1" r:id="rId1"/>
    <sheet name="dist_01" sheetId="2" r:id="rId2"/>
    <sheet name="dist_02" sheetId="3" r:id="rId3"/>
    <sheet name="dist_03" sheetId="4" r:id="rId4"/>
    <sheet name="dist_04" sheetId="5" r:id="rId5"/>
    <sheet name="race01" sheetId="6" r:id="rId6"/>
    <sheet name="race02" sheetId="7" r:id="rId7"/>
    <sheet name="race03" sheetId="8" r:id="rId8"/>
    <sheet name="result" sheetId="9" r:id="rId9"/>
    <sheet name="res_PRN" sheetId="10" r:id="rId10"/>
    <sheet name="time_NORMS" sheetId="11" r:id="rId11"/>
  </sheets>
  <definedNames/>
  <calcPr fullCalcOnLoad="1"/>
</workbook>
</file>

<file path=xl/sharedStrings.xml><?xml version="1.0" encoding="utf-8"?>
<sst xmlns="http://schemas.openxmlformats.org/spreadsheetml/2006/main" count="286" uniqueCount="166">
  <si>
    <t>ID number</t>
  </si>
  <si>
    <t>Satrt N</t>
  </si>
  <si>
    <t>Notes</t>
  </si>
  <si>
    <t>start 01</t>
  </si>
  <si>
    <t>fin 01</t>
  </si>
  <si>
    <t>penal 01</t>
  </si>
  <si>
    <t>RESULT 01</t>
  </si>
  <si>
    <t>fin 02</t>
  </si>
  <si>
    <t>penal 02</t>
  </si>
  <si>
    <t>RESULT 02</t>
  </si>
  <si>
    <t>koeff PLUS</t>
  </si>
  <si>
    <t>koeff MINES</t>
  </si>
  <si>
    <t>0_1 REAL</t>
  </si>
  <si>
    <t>0_1 PENAL POZJE</t>
  </si>
  <si>
    <t>0_1 PENAL RANSHE</t>
  </si>
  <si>
    <t>2_3 REAL</t>
  </si>
  <si>
    <t>2_3 PENAL POZJE</t>
  </si>
  <si>
    <t>2_3 PENAL RANSHE</t>
  </si>
  <si>
    <t>PENAL SUM 0_1</t>
  </si>
  <si>
    <t>PENAL SUM 2_3</t>
  </si>
  <si>
    <t>RES SUM</t>
  </si>
  <si>
    <t>ABS PLACE</t>
  </si>
  <si>
    <t>CLASS PLACE</t>
  </si>
  <si>
    <t>Car model</t>
  </si>
  <si>
    <t>Engine</t>
  </si>
  <si>
    <t>Car Model</t>
  </si>
  <si>
    <t>Race CLASS</t>
  </si>
  <si>
    <t>Ст. N</t>
  </si>
  <si>
    <t>Марка авто</t>
  </si>
  <si>
    <t>Класс</t>
  </si>
  <si>
    <t>Место в классе</t>
  </si>
  <si>
    <t>Sec Pilot</t>
  </si>
  <si>
    <t>First Pilot</t>
  </si>
  <si>
    <t>KB0 START</t>
  </si>
  <si>
    <t>KB1 ENTER</t>
  </si>
  <si>
    <t>KB1 OUT</t>
  </si>
  <si>
    <t>KB2 ENTER</t>
  </si>
  <si>
    <t>1_2 REAL</t>
  </si>
  <si>
    <t>1_2 PENAL POZJE</t>
  </si>
  <si>
    <t>1_2 PENAL RANSHE</t>
  </si>
  <si>
    <t>PENAL SUM 1_2</t>
  </si>
  <si>
    <t>KB2 OUT</t>
  </si>
  <si>
    <t>KB3 ENTER</t>
  </si>
  <si>
    <t>KB3 OUT</t>
  </si>
  <si>
    <t>KB4 STOP</t>
  </si>
  <si>
    <t>3_4 REAL</t>
  </si>
  <si>
    <t>3_4 PENAL POZJE</t>
  </si>
  <si>
    <t>3_4 PENAL RANSHE</t>
  </si>
  <si>
    <t>PENAL SUM 3_4</t>
  </si>
  <si>
    <t>K03 -&gt; K04</t>
  </si>
  <si>
    <t>Sec. Pilot</t>
  </si>
  <si>
    <t>start 02</t>
  </si>
  <si>
    <t>start 03</t>
  </si>
  <si>
    <t>fin 03</t>
  </si>
  <si>
    <t>penal 03</t>
  </si>
  <si>
    <t>RESULT 03</t>
  </si>
  <si>
    <t>Второй пилот</t>
  </si>
  <si>
    <t>Первый пилот</t>
  </si>
  <si>
    <t>Место в абсол.</t>
  </si>
  <si>
    <t>Сумм. Рез-т (время)</t>
  </si>
  <si>
    <t>BKB PENAL</t>
  </si>
  <si>
    <t>License</t>
  </si>
  <si>
    <t>ЗАЗ 1102</t>
  </si>
  <si>
    <t>Cтефан Сергій</t>
  </si>
  <si>
    <t>Кухарський Олег</t>
  </si>
  <si>
    <t>Івінський Максим</t>
  </si>
  <si>
    <t>Шемчук Олег</t>
  </si>
  <si>
    <t>Баландін Микола</t>
  </si>
  <si>
    <t>Педоренко Микола</t>
  </si>
  <si>
    <t>Крейдер Віктор</t>
  </si>
  <si>
    <t>Рахубовський Микола</t>
  </si>
  <si>
    <t>Чистяков Олександр</t>
  </si>
  <si>
    <t>Хлебалов Олег</t>
  </si>
  <si>
    <t>Петров Ігор</t>
  </si>
  <si>
    <t>Гусєв Володимир</t>
  </si>
  <si>
    <t>Дмитрук Вадим</t>
  </si>
  <si>
    <t>Мельниченко Сергій</t>
  </si>
  <si>
    <t>Сорокопуд Сергій</t>
  </si>
  <si>
    <t>Тимченко Олексій</t>
  </si>
  <si>
    <t>Глазєйкін</t>
  </si>
  <si>
    <t>Проскурін Олександр</t>
  </si>
  <si>
    <t>Башинський Володимир</t>
  </si>
  <si>
    <t>Скакун Едуард</t>
  </si>
  <si>
    <t>Шатило Ольга</t>
  </si>
  <si>
    <t>Гончаренко Юрій</t>
  </si>
  <si>
    <t>Довгий Ігор</t>
  </si>
  <si>
    <t>Греков Андрій</t>
  </si>
  <si>
    <t>Рибчинський Валентин</t>
  </si>
  <si>
    <t>Дуля Ілля</t>
  </si>
  <si>
    <t>Альошкіна Ольга</t>
  </si>
  <si>
    <t>Маріуполь</t>
  </si>
  <si>
    <t>Тимошенко Євген</t>
  </si>
  <si>
    <t>Рено канго</t>
  </si>
  <si>
    <t>N2</t>
  </si>
  <si>
    <t>Херсон</t>
  </si>
  <si>
    <t>Власов Олександр</t>
  </si>
  <si>
    <t>Форд Транзит</t>
  </si>
  <si>
    <t>2,5Т</t>
  </si>
  <si>
    <t>N3</t>
  </si>
  <si>
    <t>Москва</t>
  </si>
  <si>
    <t>Голубєва Оксана</t>
  </si>
  <si>
    <t>ВАЗ 21144</t>
  </si>
  <si>
    <t>Первомайськ</t>
  </si>
  <si>
    <t>Шемчук Світлана</t>
  </si>
  <si>
    <t>ЗАЗ 1103</t>
  </si>
  <si>
    <t>N1</t>
  </si>
  <si>
    <t>Сміла</t>
  </si>
  <si>
    <t>Комиз Дмитро</t>
  </si>
  <si>
    <t>Суми</t>
  </si>
  <si>
    <t>Габ Олег</t>
  </si>
  <si>
    <t>ВАЗ 2104</t>
  </si>
  <si>
    <t>Німеччина Оффенбург</t>
  </si>
  <si>
    <t>Микосянчик Євген</t>
  </si>
  <si>
    <t>Німеччина Бронхайм</t>
  </si>
  <si>
    <t>Фольксваген Гольф</t>
  </si>
  <si>
    <t>Олександрія</t>
  </si>
  <si>
    <t>Рахубовський Сергій</t>
  </si>
  <si>
    <t>ВАЗ 2101</t>
  </si>
  <si>
    <t>Ігнатова Валентина</t>
  </si>
  <si>
    <t>Нова Одеса</t>
  </si>
  <si>
    <t>Тольятті</t>
  </si>
  <si>
    <t>Хлебалов Олексій</t>
  </si>
  <si>
    <t>ВАЗ 2115</t>
  </si>
  <si>
    <t>Максименко Олександр</t>
  </si>
  <si>
    <t>ВАЗ 21093</t>
  </si>
  <si>
    <t>Житомир</t>
  </si>
  <si>
    <t>Гусєва Євгенія</t>
  </si>
  <si>
    <t>Одеса</t>
  </si>
  <si>
    <t>Мочарський Георгій</t>
  </si>
  <si>
    <t>Криворучко Василь</t>
  </si>
  <si>
    <t>Київ</t>
  </si>
  <si>
    <t>Ільєску Тетяна</t>
  </si>
  <si>
    <t>Тимченко Олексій мол.</t>
  </si>
  <si>
    <t>Старий Оскол, Росія</t>
  </si>
  <si>
    <t>Глазєйкіна Марина</t>
  </si>
  <si>
    <t>Рено Логан</t>
  </si>
  <si>
    <t>Полукаров Андрій</t>
  </si>
  <si>
    <t>Нісан Блюберд</t>
  </si>
  <si>
    <t>Башинська Галина</t>
  </si>
  <si>
    <t>Комар Геннадій</t>
  </si>
  <si>
    <t>Тойота Корола</t>
  </si>
  <si>
    <t>Боярка</t>
  </si>
  <si>
    <t>Оревін Олексій</t>
  </si>
  <si>
    <t>Хюндай Акцент</t>
  </si>
  <si>
    <t>Світловодськ</t>
  </si>
  <si>
    <t>Криштафор Мичислав</t>
  </si>
  <si>
    <t>Део Ланос</t>
  </si>
  <si>
    <t>Оревін Олександр</t>
  </si>
  <si>
    <t>Хонда Сівік</t>
  </si>
  <si>
    <t>Алтайський край</t>
  </si>
  <si>
    <t>Панюков Олександр</t>
  </si>
  <si>
    <t>Тойота Фанкарго</t>
  </si>
  <si>
    <t>Голубенко Олег</t>
  </si>
  <si>
    <t>ВАЗ 2106</t>
  </si>
  <si>
    <t>Бровари</t>
  </si>
  <si>
    <t>Білецький Олександр</t>
  </si>
  <si>
    <t>Молдова, Бендери</t>
  </si>
  <si>
    <t>Тимошин Роман</t>
  </si>
  <si>
    <t>Ялта</t>
  </si>
  <si>
    <t>Мерседес</t>
  </si>
  <si>
    <t>dist_01</t>
  </si>
  <si>
    <t>dist_02</t>
  </si>
  <si>
    <t>dist_03</t>
  </si>
  <si>
    <t>BAZA</t>
  </si>
  <si>
    <t>NEPROEZD</t>
  </si>
  <si>
    <t>OP &gt; 1h</t>
  </si>
</sst>
</file>

<file path=xl/styles.xml><?xml version="1.0" encoding="utf-8"?>
<styleSheet xmlns="http://schemas.openxmlformats.org/spreadsheetml/2006/main">
  <numFmts count="2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:ss.0;@"/>
    <numFmt numFmtId="173" formatCode="[h]:mm:ss;@"/>
    <numFmt numFmtId="174" formatCode="0.0"/>
    <numFmt numFmtId="175" formatCode="0.00000_ ;\-0.000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4" fontId="0" fillId="0" borderId="0" xfId="0" applyNumberFormat="1" applyAlignment="1">
      <alignment horizontal="left"/>
    </xf>
    <xf numFmtId="0" fontId="5" fillId="0" borderId="0" xfId="0" applyFont="1" applyAlignment="1">
      <alignment vertical="top" wrapText="1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74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172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52" applyFont="1" applyFill="1" applyBorder="1" applyAlignment="1">
      <alignment horizontal="right" vertical="justify"/>
      <protection/>
    </xf>
    <xf numFmtId="0" fontId="3" fillId="0" borderId="0" xfId="52" applyFont="1" applyFill="1" applyBorder="1" applyAlignment="1">
      <alignment vertical="justify"/>
      <protection/>
    </xf>
    <xf numFmtId="0" fontId="3" fillId="0" borderId="0" xfId="0" applyFont="1" applyFill="1" applyBorder="1" applyAlignment="1">
      <alignment horizontal="left" vertical="justify"/>
    </xf>
    <xf numFmtId="174" fontId="0" fillId="0" borderId="0" xfId="0" applyNumberFormat="1" applyFill="1" applyAlignment="1">
      <alignment horizontal="right"/>
    </xf>
    <xf numFmtId="174" fontId="3" fillId="0" borderId="0" xfId="0" applyNumberFormat="1" applyFont="1" applyFill="1" applyBorder="1" applyAlignment="1">
      <alignment horizontal="right" vertical="top" wrapText="1"/>
    </xf>
    <xf numFmtId="0" fontId="6" fillId="0" borderId="0" xfId="52" applyFont="1" applyFill="1" applyBorder="1" applyAlignment="1">
      <alignment vertical="justify"/>
      <protection/>
    </xf>
    <xf numFmtId="0" fontId="3" fillId="0" borderId="0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 horizontal="left" vertical="justify"/>
    </xf>
    <xf numFmtId="0" fontId="3" fillId="0" borderId="0" xfId="52" applyFont="1" applyFill="1" applyBorder="1" applyAlignment="1">
      <alignment horizontal="left" vertical="justify"/>
      <protection/>
    </xf>
    <xf numFmtId="0" fontId="6" fillId="0" borderId="0" xfId="52" applyFont="1" applyFill="1" applyBorder="1" applyAlignment="1">
      <alignment horizontal="right" vertical="justify"/>
      <protection/>
    </xf>
    <xf numFmtId="0" fontId="3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center" vertical="justify"/>
    </xf>
    <xf numFmtId="173" fontId="0" fillId="33" borderId="0" xfId="0" applyNumberFormat="1" applyFill="1" applyAlignment="1">
      <alignment/>
    </xf>
    <xf numFmtId="175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172" fontId="42" fillId="0" borderId="0" xfId="0" applyNumberFormat="1" applyFont="1" applyFill="1" applyAlignment="1">
      <alignment/>
    </xf>
    <xf numFmtId="0" fontId="6" fillId="0" borderId="0" xfId="52" applyFont="1" applyFill="1" applyBorder="1" applyAlignment="1">
      <alignment vertical="justify"/>
      <protection/>
    </xf>
    <xf numFmtId="0" fontId="3" fillId="0" borderId="0" xfId="52" applyFont="1" applyFill="1" applyBorder="1" applyAlignment="1">
      <alignment vertical="justify"/>
      <protection/>
    </xf>
    <xf numFmtId="0" fontId="6" fillId="0" borderId="15" xfId="52" applyFont="1" applyFill="1" applyBorder="1" applyAlignment="1">
      <alignment horizontal="right" vertical="justify"/>
      <protection/>
    </xf>
    <xf numFmtId="0" fontId="6" fillId="0" borderId="15" xfId="0" applyFont="1" applyFill="1" applyBorder="1" applyAlignment="1">
      <alignment/>
    </xf>
    <xf numFmtId="0" fontId="6" fillId="0" borderId="15" xfId="52" applyFont="1" applyFill="1" applyBorder="1" applyAlignment="1">
      <alignment vertical="justify"/>
      <protection/>
    </xf>
    <xf numFmtId="0" fontId="6" fillId="0" borderId="15" xfId="0" applyFont="1" applyFill="1" applyBorder="1" applyAlignment="1">
      <alignment vertical="top" wrapText="1"/>
    </xf>
    <xf numFmtId="174" fontId="6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justify"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justify" wrapText="1"/>
    </xf>
    <xf numFmtId="174" fontId="6" fillId="0" borderId="15" xfId="0" applyNumberFormat="1" applyFont="1" applyFill="1" applyBorder="1" applyAlignment="1">
      <alignment horizontal="right"/>
    </xf>
    <xf numFmtId="0" fontId="6" fillId="0" borderId="16" xfId="52" applyFont="1" applyFill="1" applyBorder="1" applyAlignment="1">
      <alignment horizontal="right" vertical="justify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6" xfId="52" applyFont="1" applyFill="1" applyBorder="1" applyAlignment="1">
      <alignment vertical="justify"/>
      <protection/>
    </xf>
    <xf numFmtId="174" fontId="6" fillId="0" borderId="16" xfId="0" applyNumberFormat="1" applyFont="1" applyFill="1" applyBorder="1" applyAlignment="1">
      <alignment horizontal="right" vertical="top" wrapText="1"/>
    </xf>
    <xf numFmtId="0" fontId="6" fillId="34" borderId="15" xfId="52" applyFont="1" applyFill="1" applyBorder="1" applyAlignment="1">
      <alignment horizontal="right" vertical="justify"/>
      <protection/>
    </xf>
    <xf numFmtId="0" fontId="6" fillId="0" borderId="15" xfId="0" applyFont="1" applyBorder="1" applyAlignment="1">
      <alignment/>
    </xf>
    <xf numFmtId="0" fontId="3" fillId="0" borderId="15" xfId="52" applyFont="1" applyFill="1" applyBorder="1" applyAlignment="1">
      <alignment horizontal="right" vertical="justify"/>
      <protection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2" fontId="43" fillId="0" borderId="0" xfId="0" applyNumberFormat="1" applyFont="1" applyFill="1" applyAlignment="1">
      <alignment/>
    </xf>
    <xf numFmtId="172" fontId="43" fillId="0" borderId="0" xfId="0" applyNumberFormat="1" applyFont="1" applyAlignment="1">
      <alignment/>
    </xf>
    <xf numFmtId="173" fontId="43" fillId="0" borderId="0" xfId="0" applyNumberFormat="1" applyFont="1" applyAlignment="1">
      <alignment horizontal="right"/>
    </xf>
    <xf numFmtId="172" fontId="0" fillId="35" borderId="0" xfId="0" applyNumberFormat="1" applyFill="1" applyAlignment="1">
      <alignment/>
    </xf>
    <xf numFmtId="173" fontId="0" fillId="35" borderId="0" xfId="0" applyNumberFormat="1" applyFill="1" applyAlignment="1">
      <alignment horizontal="right"/>
    </xf>
    <xf numFmtId="172" fontId="0" fillId="35" borderId="0" xfId="0" applyNumberFormat="1" applyFill="1" applyAlignment="1">
      <alignment horizontal="right"/>
    </xf>
    <xf numFmtId="0" fontId="43" fillId="0" borderId="0" xfId="0" applyFont="1" applyFill="1" applyAlignment="1">
      <alignment/>
    </xf>
    <xf numFmtId="172" fontId="42" fillId="0" borderId="0" xfId="0" applyNumberFormat="1" applyFont="1" applyAlignment="1">
      <alignment/>
    </xf>
    <xf numFmtId="0" fontId="0" fillId="33" borderId="17" xfId="0" applyFill="1" applyBorder="1" applyAlignment="1">
      <alignment/>
    </xf>
    <xf numFmtId="1" fontId="0" fillId="33" borderId="17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3" xfId="0" applyNumberFormat="1" applyFill="1" applyBorder="1" applyAlignment="1">
      <alignment horizontal="center"/>
    </xf>
    <xf numFmtId="172" fontId="0" fillId="33" borderId="13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1" fontId="0" fillId="36" borderId="13" xfId="0" applyNumberFormat="1" applyFill="1" applyBorder="1" applyAlignment="1">
      <alignment horizontal="center"/>
    </xf>
    <xf numFmtId="172" fontId="0" fillId="36" borderId="13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ДопФорт20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43"/>
  <sheetViews>
    <sheetView zoomScalePageLayoutView="0" workbookViewId="0" topLeftCell="A4">
      <selection activeCell="I42" sqref="I42"/>
    </sheetView>
  </sheetViews>
  <sheetFormatPr defaultColWidth="9.00390625" defaultRowHeight="12.75"/>
  <cols>
    <col min="1" max="1" width="10.25390625" style="0" customWidth="1"/>
    <col min="2" max="2" width="5.125" style="0" customWidth="1"/>
    <col min="3" max="3" width="23.25390625" style="0" customWidth="1"/>
    <col min="4" max="4" width="20.00390625" style="0" customWidth="1"/>
    <col min="5" max="5" width="22.25390625" style="0" customWidth="1"/>
    <col min="6" max="6" width="20.00390625" style="0" customWidth="1"/>
    <col min="7" max="7" width="19.875" style="0" customWidth="1"/>
    <col min="8" max="8" width="7.25390625" style="0" customWidth="1"/>
    <col min="9" max="9" width="7.125" style="0" customWidth="1"/>
  </cols>
  <sheetData>
    <row r="10" spans="1:9" ht="28.5" customHeight="1">
      <c r="A10" s="3" t="s">
        <v>0</v>
      </c>
      <c r="B10" s="3" t="s">
        <v>1</v>
      </c>
      <c r="C10" s="3" t="s">
        <v>32</v>
      </c>
      <c r="D10" s="3" t="s">
        <v>61</v>
      </c>
      <c r="E10" s="3" t="s">
        <v>31</v>
      </c>
      <c r="F10" s="3" t="s">
        <v>61</v>
      </c>
      <c r="G10" s="3" t="s">
        <v>23</v>
      </c>
      <c r="H10" s="3" t="s">
        <v>24</v>
      </c>
      <c r="I10" s="10" t="s">
        <v>26</v>
      </c>
    </row>
    <row r="11" spans="1:9" ht="12" customHeight="1">
      <c r="A11" s="33">
        <v>110528101</v>
      </c>
      <c r="B11" s="62">
        <v>1</v>
      </c>
      <c r="C11" s="63" t="s">
        <v>63</v>
      </c>
      <c r="D11" s="64" t="s">
        <v>90</v>
      </c>
      <c r="E11" s="65" t="s">
        <v>91</v>
      </c>
      <c r="F11" s="64" t="s">
        <v>90</v>
      </c>
      <c r="G11" s="63" t="s">
        <v>92</v>
      </c>
      <c r="H11" s="66">
        <v>1.5</v>
      </c>
      <c r="I11" s="67" t="s">
        <v>93</v>
      </c>
    </row>
    <row r="12" spans="1:9" ht="12" customHeight="1">
      <c r="A12" s="33">
        <v>110528102</v>
      </c>
      <c r="B12" s="62">
        <v>3</v>
      </c>
      <c r="C12" s="63" t="s">
        <v>64</v>
      </c>
      <c r="D12" s="64" t="s">
        <v>94</v>
      </c>
      <c r="E12" s="63" t="s">
        <v>95</v>
      </c>
      <c r="F12" s="64" t="s">
        <v>94</v>
      </c>
      <c r="G12" s="63" t="s">
        <v>96</v>
      </c>
      <c r="H12" s="66" t="s">
        <v>97</v>
      </c>
      <c r="I12" s="67" t="s">
        <v>98</v>
      </c>
    </row>
    <row r="13" spans="1:9" ht="12" customHeight="1">
      <c r="A13" s="33">
        <v>110528103</v>
      </c>
      <c r="B13" s="62">
        <v>5</v>
      </c>
      <c r="C13" s="63" t="s">
        <v>65</v>
      </c>
      <c r="D13" s="63" t="s">
        <v>99</v>
      </c>
      <c r="E13" s="63" t="s">
        <v>100</v>
      </c>
      <c r="F13" s="63" t="s">
        <v>99</v>
      </c>
      <c r="G13" s="63" t="s">
        <v>101</v>
      </c>
      <c r="H13" s="68">
        <v>1.6</v>
      </c>
      <c r="I13" s="67" t="s">
        <v>93</v>
      </c>
    </row>
    <row r="14" spans="1:9" ht="12" customHeight="1">
      <c r="A14" s="33">
        <v>110528104</v>
      </c>
      <c r="B14" s="63">
        <v>6</v>
      </c>
      <c r="C14" s="63" t="s">
        <v>66</v>
      </c>
      <c r="D14" s="63" t="s">
        <v>102</v>
      </c>
      <c r="E14" s="63" t="s">
        <v>103</v>
      </c>
      <c r="F14" s="63" t="s">
        <v>102</v>
      </c>
      <c r="G14" s="63" t="s">
        <v>104</v>
      </c>
      <c r="H14" s="68">
        <v>1.3</v>
      </c>
      <c r="I14" s="69" t="s">
        <v>105</v>
      </c>
    </row>
    <row r="15" spans="1:9" ht="12" customHeight="1">
      <c r="A15" s="33">
        <v>110528105</v>
      </c>
      <c r="B15" s="63">
        <v>7</v>
      </c>
      <c r="C15" s="63" t="s">
        <v>67</v>
      </c>
      <c r="D15" s="63" t="s">
        <v>106</v>
      </c>
      <c r="E15" s="63" t="s">
        <v>107</v>
      </c>
      <c r="F15" s="63" t="s">
        <v>106</v>
      </c>
      <c r="G15" s="63" t="s">
        <v>104</v>
      </c>
      <c r="H15" s="68">
        <v>1.2</v>
      </c>
      <c r="I15" s="69" t="s">
        <v>105</v>
      </c>
    </row>
    <row r="16" spans="1:9" ht="12" customHeight="1">
      <c r="A16" s="33">
        <v>110528106</v>
      </c>
      <c r="B16" s="63">
        <v>9</v>
      </c>
      <c r="C16" s="63" t="s">
        <v>68</v>
      </c>
      <c r="D16" s="63" t="s">
        <v>108</v>
      </c>
      <c r="E16" s="63" t="s">
        <v>109</v>
      </c>
      <c r="F16" s="63" t="s">
        <v>108</v>
      </c>
      <c r="G16" s="63" t="s">
        <v>110</v>
      </c>
      <c r="H16" s="68">
        <v>1.3</v>
      </c>
      <c r="I16" s="69" t="s">
        <v>105</v>
      </c>
    </row>
    <row r="17" spans="1:9" ht="12" customHeight="1">
      <c r="A17" s="33">
        <v>110528107</v>
      </c>
      <c r="B17" s="62">
        <v>10</v>
      </c>
      <c r="C17" s="63" t="s">
        <v>69</v>
      </c>
      <c r="D17" s="64" t="s">
        <v>111</v>
      </c>
      <c r="E17" s="63" t="s">
        <v>112</v>
      </c>
      <c r="F17" s="64" t="s">
        <v>113</v>
      </c>
      <c r="G17" s="63" t="s">
        <v>114</v>
      </c>
      <c r="H17" s="66">
        <v>1.9</v>
      </c>
      <c r="I17" s="69" t="s">
        <v>98</v>
      </c>
    </row>
    <row r="18" spans="1:9" ht="12" customHeight="1">
      <c r="A18" s="33">
        <v>110528108</v>
      </c>
      <c r="B18" s="62">
        <v>11</v>
      </c>
      <c r="C18" s="65" t="s">
        <v>70</v>
      </c>
      <c r="D18" s="64" t="s">
        <v>115</v>
      </c>
      <c r="E18" s="65" t="s">
        <v>116</v>
      </c>
      <c r="F18" s="64" t="s">
        <v>115</v>
      </c>
      <c r="G18" s="63" t="s">
        <v>117</v>
      </c>
      <c r="H18" s="70">
        <v>1.2</v>
      </c>
      <c r="I18" s="69" t="s">
        <v>105</v>
      </c>
    </row>
    <row r="19" spans="1:9" ht="12" customHeight="1">
      <c r="A19" s="33">
        <v>110528109</v>
      </c>
      <c r="B19" s="62">
        <v>12</v>
      </c>
      <c r="C19" s="63" t="s">
        <v>71</v>
      </c>
      <c r="D19" s="64" t="s">
        <v>94</v>
      </c>
      <c r="E19" s="63" t="s">
        <v>118</v>
      </c>
      <c r="F19" s="64" t="s">
        <v>119</v>
      </c>
      <c r="G19" s="63" t="s">
        <v>104</v>
      </c>
      <c r="H19" s="66">
        <v>1.2</v>
      </c>
      <c r="I19" s="69" t="s">
        <v>105</v>
      </c>
    </row>
    <row r="20" spans="1:9" ht="12" customHeight="1">
      <c r="A20" s="33">
        <v>110528110</v>
      </c>
      <c r="B20" s="62">
        <v>13</v>
      </c>
      <c r="C20" s="63" t="s">
        <v>72</v>
      </c>
      <c r="D20" s="64" t="s">
        <v>120</v>
      </c>
      <c r="E20" s="63" t="s">
        <v>121</v>
      </c>
      <c r="F20" s="64" t="s">
        <v>120</v>
      </c>
      <c r="G20" s="63" t="s">
        <v>122</v>
      </c>
      <c r="H20" s="66">
        <v>1.5</v>
      </c>
      <c r="I20" s="69" t="s">
        <v>93</v>
      </c>
    </row>
    <row r="21" spans="1:9" ht="12" customHeight="1">
      <c r="A21" s="33">
        <v>110528111</v>
      </c>
      <c r="B21" s="62">
        <v>14</v>
      </c>
      <c r="C21" s="63" t="s">
        <v>73</v>
      </c>
      <c r="D21" s="64" t="s">
        <v>120</v>
      </c>
      <c r="E21" s="63" t="s">
        <v>123</v>
      </c>
      <c r="F21" s="64" t="s">
        <v>120</v>
      </c>
      <c r="G21" s="63" t="s">
        <v>124</v>
      </c>
      <c r="H21" s="66">
        <v>1.5</v>
      </c>
      <c r="I21" s="69" t="s">
        <v>93</v>
      </c>
    </row>
    <row r="22" spans="1:9" ht="12" customHeight="1">
      <c r="A22" s="33">
        <v>110528112</v>
      </c>
      <c r="B22" s="63">
        <v>15</v>
      </c>
      <c r="C22" s="63" t="s">
        <v>74</v>
      </c>
      <c r="D22" s="63" t="s">
        <v>125</v>
      </c>
      <c r="E22" s="63" t="s">
        <v>126</v>
      </c>
      <c r="F22" s="63" t="s">
        <v>125</v>
      </c>
      <c r="G22" s="63" t="s">
        <v>62</v>
      </c>
      <c r="H22" s="68">
        <v>1.1</v>
      </c>
      <c r="I22" s="69" t="s">
        <v>105</v>
      </c>
    </row>
    <row r="23" spans="1:9" ht="12" customHeight="1">
      <c r="A23" s="33">
        <v>110528113</v>
      </c>
      <c r="B23" s="62">
        <v>16</v>
      </c>
      <c r="C23" s="65" t="s">
        <v>75</v>
      </c>
      <c r="D23" s="64" t="s">
        <v>127</v>
      </c>
      <c r="E23" s="65" t="s">
        <v>128</v>
      </c>
      <c r="F23" s="64" t="s">
        <v>127</v>
      </c>
      <c r="G23" s="63" t="s">
        <v>122</v>
      </c>
      <c r="H23" s="63">
        <v>1.6</v>
      </c>
      <c r="I23" s="69" t="s">
        <v>93</v>
      </c>
    </row>
    <row r="24" spans="1:9" ht="12" customHeight="1">
      <c r="A24" s="33">
        <v>110528114</v>
      </c>
      <c r="B24" s="62">
        <v>17</v>
      </c>
      <c r="C24" s="63" t="s">
        <v>76</v>
      </c>
      <c r="D24" s="64" t="s">
        <v>115</v>
      </c>
      <c r="E24" s="63" t="s">
        <v>129</v>
      </c>
      <c r="F24" s="64" t="s">
        <v>115</v>
      </c>
      <c r="G24" s="63" t="s">
        <v>101</v>
      </c>
      <c r="H24" s="66">
        <v>1.6</v>
      </c>
      <c r="I24" s="69" t="s">
        <v>93</v>
      </c>
    </row>
    <row r="25" spans="1:9" ht="12" customHeight="1">
      <c r="A25" s="33">
        <v>110528115</v>
      </c>
      <c r="B25" s="62">
        <v>18</v>
      </c>
      <c r="C25" s="63" t="s">
        <v>77</v>
      </c>
      <c r="D25" s="64" t="s">
        <v>130</v>
      </c>
      <c r="E25" s="63" t="s">
        <v>131</v>
      </c>
      <c r="F25" s="64" t="s">
        <v>130</v>
      </c>
      <c r="G25" s="63" t="s">
        <v>62</v>
      </c>
      <c r="H25" s="66">
        <v>1.1</v>
      </c>
      <c r="I25" s="69" t="s">
        <v>105</v>
      </c>
    </row>
    <row r="26" spans="1:9" ht="12" customHeight="1">
      <c r="A26" s="33">
        <v>110528116</v>
      </c>
      <c r="B26" s="62">
        <v>19</v>
      </c>
      <c r="C26" s="63" t="s">
        <v>78</v>
      </c>
      <c r="D26" s="64" t="s">
        <v>130</v>
      </c>
      <c r="E26" s="63" t="s">
        <v>132</v>
      </c>
      <c r="F26" s="64" t="s">
        <v>130</v>
      </c>
      <c r="G26" s="63" t="s">
        <v>62</v>
      </c>
      <c r="H26" s="66">
        <v>1.1</v>
      </c>
      <c r="I26" s="69" t="s">
        <v>105</v>
      </c>
    </row>
    <row r="27" spans="1:9" ht="12" customHeight="1">
      <c r="A27" s="33">
        <v>110528117</v>
      </c>
      <c r="B27" s="63">
        <v>20</v>
      </c>
      <c r="C27" s="63" t="s">
        <v>79</v>
      </c>
      <c r="D27" s="63" t="s">
        <v>133</v>
      </c>
      <c r="E27" s="63" t="s">
        <v>134</v>
      </c>
      <c r="F27" s="63" t="s">
        <v>133</v>
      </c>
      <c r="G27" s="63" t="s">
        <v>135</v>
      </c>
      <c r="H27" s="63">
        <v>1.6</v>
      </c>
      <c r="I27" s="69" t="s">
        <v>93</v>
      </c>
    </row>
    <row r="28" spans="1:9" ht="12" customHeight="1">
      <c r="A28" s="33">
        <v>110528118</v>
      </c>
      <c r="B28" s="62">
        <v>21</v>
      </c>
      <c r="C28" s="63" t="s">
        <v>80</v>
      </c>
      <c r="D28" s="63" t="s">
        <v>133</v>
      </c>
      <c r="E28" s="63" t="s">
        <v>136</v>
      </c>
      <c r="F28" s="63" t="s">
        <v>133</v>
      </c>
      <c r="G28" s="63" t="s">
        <v>137</v>
      </c>
      <c r="H28" s="68">
        <v>1.5</v>
      </c>
      <c r="I28" s="69" t="s">
        <v>93</v>
      </c>
    </row>
    <row r="29" spans="1:9" ht="12" customHeight="1">
      <c r="A29" s="33">
        <v>110528119</v>
      </c>
      <c r="B29" s="62">
        <v>22</v>
      </c>
      <c r="C29" s="63" t="s">
        <v>81</v>
      </c>
      <c r="D29" s="63" t="s">
        <v>125</v>
      </c>
      <c r="E29" s="63" t="s">
        <v>138</v>
      </c>
      <c r="F29" s="63" t="s">
        <v>125</v>
      </c>
      <c r="G29" s="63" t="s">
        <v>62</v>
      </c>
      <c r="H29" s="68">
        <v>1.1</v>
      </c>
      <c r="I29" s="69" t="s">
        <v>105</v>
      </c>
    </row>
    <row r="30" spans="1:9" ht="12" customHeight="1">
      <c r="A30" s="33">
        <v>110528120</v>
      </c>
      <c r="B30" s="63">
        <v>23</v>
      </c>
      <c r="C30" s="63" t="s">
        <v>82</v>
      </c>
      <c r="D30" s="63" t="s">
        <v>130</v>
      </c>
      <c r="E30" s="63" t="s">
        <v>139</v>
      </c>
      <c r="F30" s="63" t="s">
        <v>130</v>
      </c>
      <c r="G30" s="63" t="s">
        <v>140</v>
      </c>
      <c r="H30" s="68">
        <v>1.6</v>
      </c>
      <c r="I30" s="69" t="s">
        <v>93</v>
      </c>
    </row>
    <row r="31" spans="1:9" ht="12" customHeight="1">
      <c r="A31" s="33">
        <v>110528121</v>
      </c>
      <c r="B31" s="71">
        <v>25</v>
      </c>
      <c r="C31" s="72" t="s">
        <v>83</v>
      </c>
      <c r="D31" s="73" t="s">
        <v>141</v>
      </c>
      <c r="E31" s="74" t="s">
        <v>142</v>
      </c>
      <c r="F31" s="74" t="s">
        <v>141</v>
      </c>
      <c r="G31" s="72" t="s">
        <v>143</v>
      </c>
      <c r="H31" s="75">
        <v>1.6</v>
      </c>
      <c r="I31" s="69" t="s">
        <v>93</v>
      </c>
    </row>
    <row r="32" spans="1:9" ht="12" customHeight="1">
      <c r="A32" s="33">
        <v>110528122</v>
      </c>
      <c r="B32" s="76">
        <v>26</v>
      </c>
      <c r="C32" s="77" t="s">
        <v>84</v>
      </c>
      <c r="D32" s="77" t="s">
        <v>144</v>
      </c>
      <c r="E32" s="77" t="s">
        <v>145</v>
      </c>
      <c r="F32" s="77" t="s">
        <v>144</v>
      </c>
      <c r="G32" s="77" t="s">
        <v>146</v>
      </c>
      <c r="H32" s="77">
        <v>1.5</v>
      </c>
      <c r="I32" s="69" t="s">
        <v>93</v>
      </c>
    </row>
    <row r="33" spans="1:9" ht="12" customHeight="1">
      <c r="A33" s="33">
        <v>110528123</v>
      </c>
      <c r="B33" s="62">
        <v>27</v>
      </c>
      <c r="C33" s="63" t="s">
        <v>85</v>
      </c>
      <c r="D33" s="63" t="s">
        <v>144</v>
      </c>
      <c r="E33" s="63" t="s">
        <v>147</v>
      </c>
      <c r="F33" s="77" t="s">
        <v>141</v>
      </c>
      <c r="G33" s="77" t="s">
        <v>148</v>
      </c>
      <c r="H33" s="77">
        <v>1.4</v>
      </c>
      <c r="I33" s="69" t="s">
        <v>105</v>
      </c>
    </row>
    <row r="34" spans="1:9" ht="12" customHeight="1">
      <c r="A34" s="33">
        <v>110528124</v>
      </c>
      <c r="B34" s="78">
        <v>28</v>
      </c>
      <c r="C34" s="79" t="s">
        <v>86</v>
      </c>
      <c r="D34" s="79" t="s">
        <v>149</v>
      </c>
      <c r="E34" s="79" t="s">
        <v>150</v>
      </c>
      <c r="F34" s="79" t="s">
        <v>149</v>
      </c>
      <c r="G34" s="79" t="s">
        <v>151</v>
      </c>
      <c r="H34" s="79">
        <v>1.3</v>
      </c>
      <c r="I34" s="69" t="s">
        <v>105</v>
      </c>
    </row>
    <row r="35" spans="1:9" ht="12" customHeight="1">
      <c r="A35" s="33">
        <v>110528125</v>
      </c>
      <c r="B35" s="78">
        <v>30</v>
      </c>
      <c r="C35" s="79" t="s">
        <v>87</v>
      </c>
      <c r="D35" s="63" t="s">
        <v>130</v>
      </c>
      <c r="E35" s="79" t="s">
        <v>152</v>
      </c>
      <c r="F35" s="79" t="s">
        <v>130</v>
      </c>
      <c r="G35" s="79" t="s">
        <v>153</v>
      </c>
      <c r="H35" s="80">
        <v>1.5</v>
      </c>
      <c r="I35" s="69" t="s">
        <v>93</v>
      </c>
    </row>
    <row r="36" spans="1:9" ht="12" customHeight="1">
      <c r="A36" s="33">
        <v>110528126</v>
      </c>
      <c r="B36" s="77">
        <v>31</v>
      </c>
      <c r="C36" s="63" t="s">
        <v>88</v>
      </c>
      <c r="D36" s="63" t="s">
        <v>154</v>
      </c>
      <c r="E36" s="77" t="s">
        <v>155</v>
      </c>
      <c r="F36" s="77" t="s">
        <v>130</v>
      </c>
      <c r="G36" s="63" t="s">
        <v>62</v>
      </c>
      <c r="H36" s="77">
        <v>1.1</v>
      </c>
      <c r="I36" s="69" t="s">
        <v>105</v>
      </c>
    </row>
    <row r="37" spans="1:9" ht="12" customHeight="1">
      <c r="A37" s="33">
        <v>110528127</v>
      </c>
      <c r="B37" s="77">
        <v>33</v>
      </c>
      <c r="C37" s="63" t="s">
        <v>89</v>
      </c>
      <c r="D37" s="63" t="s">
        <v>156</v>
      </c>
      <c r="E37" s="63" t="s">
        <v>157</v>
      </c>
      <c r="F37" s="63" t="s">
        <v>158</v>
      </c>
      <c r="G37" s="63" t="s">
        <v>159</v>
      </c>
      <c r="H37" s="63">
        <v>2.3</v>
      </c>
      <c r="I37" s="69" t="s">
        <v>98</v>
      </c>
    </row>
    <row r="38" spans="1:9" ht="12" customHeight="1">
      <c r="A38" s="33"/>
      <c r="B38" s="34"/>
      <c r="C38" s="60"/>
      <c r="D38" s="39"/>
      <c r="E38" s="61"/>
      <c r="F38" s="35"/>
      <c r="G38" s="36"/>
      <c r="H38" s="37"/>
      <c r="I38" s="40"/>
    </row>
    <row r="39" spans="1:9" ht="12" customHeight="1">
      <c r="A39" s="33"/>
      <c r="B39" s="34"/>
      <c r="C39" s="39"/>
      <c r="D39" s="39"/>
      <c r="E39" s="39"/>
      <c r="F39" s="39"/>
      <c r="G39" s="36"/>
      <c r="H39" s="38"/>
      <c r="I39" s="40"/>
    </row>
    <row r="40" spans="1:9" ht="12" customHeight="1">
      <c r="A40" s="33"/>
      <c r="B40" s="43"/>
      <c r="C40" s="35"/>
      <c r="D40" s="35"/>
      <c r="E40" s="44"/>
      <c r="F40" s="44"/>
      <c r="G40" s="45"/>
      <c r="H40" s="38"/>
      <c r="I40" s="46"/>
    </row>
    <row r="41" spans="1:9" ht="12" customHeight="1">
      <c r="A41" s="33"/>
      <c r="B41" s="43"/>
      <c r="C41" s="35"/>
      <c r="D41" s="35"/>
      <c r="E41" s="44"/>
      <c r="F41" s="44"/>
      <c r="G41" s="45"/>
      <c r="H41" s="38"/>
      <c r="I41" s="46"/>
    </row>
    <row r="42" spans="1:9" ht="12" customHeight="1">
      <c r="A42" s="33"/>
      <c r="B42" s="34"/>
      <c r="C42" s="35"/>
      <c r="D42" s="35"/>
      <c r="E42" s="35"/>
      <c r="F42" s="35"/>
      <c r="G42" s="42"/>
      <c r="H42" s="38"/>
      <c r="I42" s="40"/>
    </row>
    <row r="43" spans="1:9" ht="12" customHeight="1">
      <c r="A43" s="33"/>
      <c r="B43" s="34"/>
      <c r="C43" s="35"/>
      <c r="D43" s="35"/>
      <c r="E43" s="39"/>
      <c r="F43" s="39"/>
      <c r="G43" s="41"/>
      <c r="H43" s="37"/>
      <c r="I43" s="40"/>
    </row>
  </sheetData>
  <sheetProtection/>
  <printOptions/>
  <pageMargins left="0.75" right="0.75" top="1" bottom="1" header="0.5" footer="0.5"/>
  <pageSetup horizontalDpi="600" verticalDpi="600"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37" sqref="I37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21.75390625" style="0" customWidth="1"/>
    <col min="4" max="4" width="17.625" style="0" customWidth="1"/>
    <col min="5" max="5" width="6.75390625" style="0" customWidth="1"/>
    <col min="6" max="6" width="11.875" style="0" customWidth="1"/>
    <col min="7" max="7" width="8.375" style="0" customWidth="1"/>
    <col min="8" max="8" width="8.25390625" style="0" customWidth="1"/>
    <col min="9" max="9" width="7.25390625" style="0" customWidth="1"/>
  </cols>
  <sheetData>
    <row r="1" spans="1:8" ht="41.25" customHeight="1" thickBot="1">
      <c r="A1" s="12" t="s">
        <v>27</v>
      </c>
      <c r="B1" s="13" t="s">
        <v>57</v>
      </c>
      <c r="C1" s="13" t="s">
        <v>56</v>
      </c>
      <c r="D1" s="13" t="s">
        <v>28</v>
      </c>
      <c r="E1" s="13" t="s">
        <v>29</v>
      </c>
      <c r="F1" s="14" t="s">
        <v>59</v>
      </c>
      <c r="G1" s="14" t="s">
        <v>30</v>
      </c>
      <c r="H1" s="15" t="s">
        <v>58</v>
      </c>
    </row>
    <row r="2" spans="1:9" ht="12.75">
      <c r="A2" s="93">
        <f>result!B24</f>
        <v>17</v>
      </c>
      <c r="B2" s="93" t="str">
        <f>result!C24</f>
        <v>Мельниченко Сергій</v>
      </c>
      <c r="C2" s="93" t="str">
        <f>result!D24</f>
        <v>Криворучко Василь</v>
      </c>
      <c r="D2" s="93" t="str">
        <f>result!E24</f>
        <v>ВАЗ 21144</v>
      </c>
      <c r="E2" s="94" t="str">
        <f>result!G24</f>
        <v>N2</v>
      </c>
      <c r="F2" s="95" t="e">
        <f>result!H24</f>
        <v>#VALUE!</v>
      </c>
      <c r="G2" s="96">
        <v>12</v>
      </c>
      <c r="H2" s="96">
        <v>27</v>
      </c>
      <c r="I2" s="18"/>
    </row>
    <row r="3" spans="1:9" ht="12.75">
      <c r="A3" s="29">
        <f>result!B22</f>
        <v>15</v>
      </c>
      <c r="B3" s="29" t="str">
        <f>result!C22</f>
        <v>Гусєв Володимир</v>
      </c>
      <c r="C3" s="29" t="str">
        <f>result!D22</f>
        <v>Гусєва Євгенія</v>
      </c>
      <c r="D3" s="29" t="str">
        <f>result!E22</f>
        <v>ЗАЗ 1102</v>
      </c>
      <c r="E3" s="30" t="str">
        <f>result!G22</f>
        <v>N1</v>
      </c>
      <c r="F3" s="31" t="e">
        <f>result!H22</f>
        <v>#VALUE!</v>
      </c>
      <c r="G3" s="32">
        <v>12</v>
      </c>
      <c r="H3" s="32">
        <v>26</v>
      </c>
      <c r="I3" s="18"/>
    </row>
    <row r="4" spans="1:9" ht="12.75">
      <c r="A4" s="93">
        <f>result!B27</f>
        <v>20</v>
      </c>
      <c r="B4" s="93" t="str">
        <f>result!C27</f>
        <v>Глазєйкін</v>
      </c>
      <c r="C4" s="93" t="str">
        <f>result!D27</f>
        <v>Глазєйкіна Марина</v>
      </c>
      <c r="D4" s="93" t="str">
        <f>result!E27</f>
        <v>Рено Логан</v>
      </c>
      <c r="E4" s="94" t="str">
        <f>result!G27</f>
        <v>N2</v>
      </c>
      <c r="F4" s="95" t="e">
        <f>result!H27</f>
        <v>#VALUE!</v>
      </c>
      <c r="G4" s="96">
        <v>11</v>
      </c>
      <c r="H4" s="96">
        <v>25</v>
      </c>
      <c r="I4" s="18"/>
    </row>
    <row r="5" spans="1:9" ht="12.75">
      <c r="A5" s="29">
        <f>result!B15</f>
        <v>7</v>
      </c>
      <c r="B5" s="29" t="str">
        <f>result!C15</f>
        <v>Баландін Микола</v>
      </c>
      <c r="C5" s="29" t="str">
        <f>result!D15</f>
        <v>Комиз Дмитро</v>
      </c>
      <c r="D5" s="29" t="str">
        <f>result!E15</f>
        <v>ЗАЗ 1103</v>
      </c>
      <c r="E5" s="30" t="str">
        <f>result!G15</f>
        <v>N1</v>
      </c>
      <c r="F5" s="31" t="e">
        <f>result!H15</f>
        <v>#VALUE!</v>
      </c>
      <c r="G5" s="32">
        <v>11</v>
      </c>
      <c r="H5" s="32">
        <v>24</v>
      </c>
      <c r="I5" s="18"/>
    </row>
    <row r="6" spans="1:9" ht="12.75">
      <c r="A6" s="29">
        <f>result!B16</f>
        <v>9</v>
      </c>
      <c r="B6" s="29" t="str">
        <f>result!C16</f>
        <v>Педоренко Микола</v>
      </c>
      <c r="C6" s="29" t="str">
        <f>result!D16</f>
        <v>Габ Олег</v>
      </c>
      <c r="D6" s="29" t="str">
        <f>result!E16</f>
        <v>ВАЗ 2104</v>
      </c>
      <c r="E6" s="30" t="str">
        <f>result!G16</f>
        <v>N1</v>
      </c>
      <c r="F6" s="31" t="e">
        <f>result!H16</f>
        <v>#VALUE!</v>
      </c>
      <c r="G6" s="32">
        <v>10</v>
      </c>
      <c r="H6" s="32">
        <v>23</v>
      </c>
      <c r="I6" s="18"/>
    </row>
    <row r="7" spans="1:9" ht="12.75">
      <c r="A7" s="93">
        <f>result!B23</f>
        <v>16</v>
      </c>
      <c r="B7" s="93" t="str">
        <f>result!C23</f>
        <v>Дмитрук Вадим</v>
      </c>
      <c r="C7" s="93" t="str">
        <f>result!D23</f>
        <v>Мочарський Георгій</v>
      </c>
      <c r="D7" s="93" t="str">
        <f>result!E23</f>
        <v>ВАЗ 2115</v>
      </c>
      <c r="E7" s="94" t="str">
        <f>result!G23</f>
        <v>N2</v>
      </c>
      <c r="F7" s="95" t="e">
        <f>result!H23</f>
        <v>#VALUE!</v>
      </c>
      <c r="G7" s="96">
        <v>10</v>
      </c>
      <c r="H7" s="96">
        <v>22</v>
      </c>
      <c r="I7" s="18"/>
    </row>
    <row r="8" spans="1:9" ht="12.75">
      <c r="A8" s="97">
        <f>result!B17</f>
        <v>10</v>
      </c>
      <c r="B8" s="97" t="str">
        <f>result!C17</f>
        <v>Крейдер Віктор</v>
      </c>
      <c r="C8" s="97" t="str">
        <f>result!D17</f>
        <v>Микосянчик Євген</v>
      </c>
      <c r="D8" s="97" t="str">
        <f>result!E17</f>
        <v>Фольксваген Гольф</v>
      </c>
      <c r="E8" s="98" t="str">
        <f>result!G17</f>
        <v>N3</v>
      </c>
      <c r="F8" s="99" t="e">
        <f>result!H17</f>
        <v>#VALUE!</v>
      </c>
      <c r="G8" s="100">
        <v>3</v>
      </c>
      <c r="H8" s="100">
        <v>21</v>
      </c>
      <c r="I8" s="18"/>
    </row>
    <row r="9" spans="1:9" ht="12.75">
      <c r="A9" s="29">
        <f>result!B18</f>
        <v>11</v>
      </c>
      <c r="B9" s="29" t="str">
        <f>result!C18</f>
        <v>Рахубовський Микола</v>
      </c>
      <c r="C9" s="29" t="str">
        <f>result!D18</f>
        <v>Рахубовський Сергій</v>
      </c>
      <c r="D9" s="29" t="str">
        <f>result!E18</f>
        <v>ВАЗ 2101</v>
      </c>
      <c r="E9" s="30" t="str">
        <f>result!G18</f>
        <v>N1</v>
      </c>
      <c r="F9" s="31" t="e">
        <f>result!H18</f>
        <v>#VALUE!</v>
      </c>
      <c r="G9" s="32">
        <v>9</v>
      </c>
      <c r="H9" s="32">
        <v>20</v>
      </c>
      <c r="I9" s="18"/>
    </row>
    <row r="10" spans="1:9" ht="12.75">
      <c r="A10" s="93">
        <f>result!B11</f>
        <v>1</v>
      </c>
      <c r="B10" s="93" t="str">
        <f>result!C11</f>
        <v>Cтефан Сергій</v>
      </c>
      <c r="C10" s="93" t="str">
        <f>result!D11</f>
        <v>Тимошенко Євген</v>
      </c>
      <c r="D10" s="93" t="str">
        <f>result!E11</f>
        <v>Рено канго</v>
      </c>
      <c r="E10" s="94" t="str">
        <f>result!G11</f>
        <v>N2</v>
      </c>
      <c r="F10" s="95" t="e">
        <f>result!H11</f>
        <v>#VALUE!</v>
      </c>
      <c r="G10" s="96">
        <v>9</v>
      </c>
      <c r="H10" s="96">
        <v>19</v>
      </c>
      <c r="I10" s="18"/>
    </row>
    <row r="11" spans="1:9" ht="12.75">
      <c r="A11" s="29">
        <f>result!B19</f>
        <v>12</v>
      </c>
      <c r="B11" s="29" t="str">
        <f>result!C19</f>
        <v>Чистяков Олександр</v>
      </c>
      <c r="C11" s="29" t="str">
        <f>result!D19</f>
        <v>Ігнатова Валентина</v>
      </c>
      <c r="D11" s="29" t="str">
        <f>result!E19</f>
        <v>ЗАЗ 1103</v>
      </c>
      <c r="E11" s="30" t="str">
        <f>result!G19</f>
        <v>N1</v>
      </c>
      <c r="F11" s="31" t="e">
        <f>result!H19</f>
        <v>#VALUE!</v>
      </c>
      <c r="G11" s="32">
        <v>8</v>
      </c>
      <c r="H11" s="32">
        <v>18</v>
      </c>
      <c r="I11" s="18"/>
    </row>
    <row r="12" spans="1:9" ht="12.75">
      <c r="A12" s="29">
        <f>result!B29</f>
        <v>22</v>
      </c>
      <c r="B12" s="29" t="str">
        <f>result!C29</f>
        <v>Башинський Володимир</v>
      </c>
      <c r="C12" s="29" t="str">
        <f>result!D29</f>
        <v>Башинська Галина</v>
      </c>
      <c r="D12" s="29" t="str">
        <f>result!E29</f>
        <v>ЗАЗ 1102</v>
      </c>
      <c r="E12" s="30" t="str">
        <f>result!G29</f>
        <v>N1</v>
      </c>
      <c r="F12" s="31" t="e">
        <f>result!H29</f>
        <v>#VALUE!</v>
      </c>
      <c r="G12" s="32">
        <v>7</v>
      </c>
      <c r="H12" s="32">
        <v>17</v>
      </c>
      <c r="I12" s="18"/>
    </row>
    <row r="13" spans="1:9" ht="12.75">
      <c r="A13" s="93">
        <f>result!B31</f>
        <v>25</v>
      </c>
      <c r="B13" s="93" t="str">
        <f>result!C31</f>
        <v>Шатило Ольга</v>
      </c>
      <c r="C13" s="93" t="str">
        <f>result!D31</f>
        <v>Оревін Олексій</v>
      </c>
      <c r="D13" s="93" t="str">
        <f>result!E31</f>
        <v>Хюндай Акцент</v>
      </c>
      <c r="E13" s="94" t="str">
        <f>result!G31</f>
        <v>N2</v>
      </c>
      <c r="F13" s="95" t="e">
        <f>result!H31</f>
        <v>#VALUE!</v>
      </c>
      <c r="G13" s="96">
        <v>8</v>
      </c>
      <c r="H13" s="96">
        <v>16</v>
      </c>
      <c r="I13" s="18"/>
    </row>
    <row r="14" spans="1:9" ht="12.75">
      <c r="A14" s="93">
        <f>result!B35</f>
        <v>30</v>
      </c>
      <c r="B14" s="93" t="str">
        <f>result!C35</f>
        <v>Рибчинський Валентин</v>
      </c>
      <c r="C14" s="93" t="str">
        <f>result!D35</f>
        <v>Голубенко Олег</v>
      </c>
      <c r="D14" s="93" t="str">
        <f>result!E35</f>
        <v>ВАЗ 2106</v>
      </c>
      <c r="E14" s="94" t="str">
        <f>result!G35</f>
        <v>N2</v>
      </c>
      <c r="F14" s="95" t="e">
        <f>result!H35</f>
        <v>#VALUE!</v>
      </c>
      <c r="G14" s="96">
        <v>7</v>
      </c>
      <c r="H14" s="96">
        <v>15</v>
      </c>
      <c r="I14" s="18"/>
    </row>
    <row r="15" spans="1:9" ht="12.75">
      <c r="A15" s="29">
        <f>result!B26</f>
        <v>19</v>
      </c>
      <c r="B15" s="29" t="str">
        <f>result!C26</f>
        <v>Тимченко Олексій</v>
      </c>
      <c r="C15" s="29" t="str">
        <f>result!D26</f>
        <v>Тимченко Олексій мол.</v>
      </c>
      <c r="D15" s="29" t="str">
        <f>result!E26</f>
        <v>ЗАЗ 1102</v>
      </c>
      <c r="E15" s="30" t="str">
        <f>result!G26</f>
        <v>N1</v>
      </c>
      <c r="F15" s="31" t="e">
        <f>result!H26</f>
        <v>#VALUE!</v>
      </c>
      <c r="G15" s="32">
        <v>6</v>
      </c>
      <c r="H15" s="32">
        <v>14</v>
      </c>
      <c r="I15" s="18"/>
    </row>
    <row r="16" spans="1:9" ht="12.75">
      <c r="A16" s="97">
        <f>result!B12</f>
        <v>3</v>
      </c>
      <c r="B16" s="97" t="str">
        <f>result!C12</f>
        <v>Кухарський Олег</v>
      </c>
      <c r="C16" s="97" t="str">
        <f>result!D12</f>
        <v>Власов Олександр</v>
      </c>
      <c r="D16" s="97" t="str">
        <f>result!E12</f>
        <v>Форд Транзит</v>
      </c>
      <c r="E16" s="98" t="str">
        <f>result!G12</f>
        <v>N3</v>
      </c>
      <c r="F16" s="99" t="e">
        <f>result!H12</f>
        <v>#VALUE!</v>
      </c>
      <c r="G16" s="100">
        <v>2</v>
      </c>
      <c r="H16" s="100">
        <v>13</v>
      </c>
      <c r="I16" s="18"/>
    </row>
    <row r="17" spans="1:9" ht="12.75">
      <c r="A17" s="29">
        <f>result!B34</f>
        <v>28</v>
      </c>
      <c r="B17" s="29" t="str">
        <f>result!C34</f>
        <v>Греков Андрій</v>
      </c>
      <c r="C17" s="29" t="str">
        <f>result!D34</f>
        <v>Панюков Олександр</v>
      </c>
      <c r="D17" s="29" t="str">
        <f>result!E34</f>
        <v>Тойота Фанкарго</v>
      </c>
      <c r="E17" s="30" t="str">
        <f>result!G34</f>
        <v>N1</v>
      </c>
      <c r="F17" s="31" t="e">
        <f>result!H34</f>
        <v>#VALUE!</v>
      </c>
      <c r="G17" s="32">
        <v>5</v>
      </c>
      <c r="H17" s="32">
        <v>12</v>
      </c>
      <c r="I17" s="18"/>
    </row>
    <row r="18" spans="1:9" ht="12.75">
      <c r="A18" s="93">
        <f>result!B30</f>
        <v>23</v>
      </c>
      <c r="B18" s="93" t="str">
        <f>result!C30</f>
        <v>Скакун Едуард</v>
      </c>
      <c r="C18" s="93" t="str">
        <f>result!D30</f>
        <v>Комар Геннадій</v>
      </c>
      <c r="D18" s="93" t="str">
        <f>result!E30</f>
        <v>Тойота Корола</v>
      </c>
      <c r="E18" s="94" t="str">
        <f>result!G30</f>
        <v>N2</v>
      </c>
      <c r="F18" s="95" t="e">
        <f>result!H30</f>
        <v>#VALUE!</v>
      </c>
      <c r="G18" s="96">
        <v>6</v>
      </c>
      <c r="H18" s="96">
        <v>11</v>
      </c>
      <c r="I18" s="18"/>
    </row>
    <row r="19" spans="1:9" ht="12.75">
      <c r="A19" s="93">
        <f>result!B21</f>
        <v>14</v>
      </c>
      <c r="B19" s="93" t="str">
        <f>result!C21</f>
        <v>Петров Ігор</v>
      </c>
      <c r="C19" s="93" t="str">
        <f>result!D21</f>
        <v>Максименко Олександр</v>
      </c>
      <c r="D19" s="93" t="str">
        <f>result!E21</f>
        <v>ВАЗ 21093</v>
      </c>
      <c r="E19" s="94" t="str">
        <f>result!G21</f>
        <v>N2</v>
      </c>
      <c r="F19" s="95" t="e">
        <f>result!H21</f>
        <v>#VALUE!</v>
      </c>
      <c r="G19" s="96">
        <v>5</v>
      </c>
      <c r="H19" s="96">
        <v>10</v>
      </c>
      <c r="I19" s="18"/>
    </row>
    <row r="20" spans="1:9" ht="12.75">
      <c r="A20" s="97">
        <f>result!B37</f>
        <v>33</v>
      </c>
      <c r="B20" s="97" t="str">
        <f>result!C37</f>
        <v>Альошкіна Ольга</v>
      </c>
      <c r="C20" s="97" t="str">
        <f>result!D37</f>
        <v>Тимошин Роман</v>
      </c>
      <c r="D20" s="97" t="str">
        <f>result!E37</f>
        <v>Мерседес</v>
      </c>
      <c r="E20" s="98" t="str">
        <f>result!G37</f>
        <v>N3</v>
      </c>
      <c r="F20" s="99" t="e">
        <f>result!H37</f>
        <v>#VALUE!</v>
      </c>
      <c r="G20" s="100">
        <v>1</v>
      </c>
      <c r="H20" s="100">
        <v>9</v>
      </c>
      <c r="I20" s="18"/>
    </row>
    <row r="21" spans="1:9" ht="12.75">
      <c r="A21" s="93">
        <f>result!B20</f>
        <v>13</v>
      </c>
      <c r="B21" s="93" t="str">
        <f>result!C20</f>
        <v>Хлебалов Олег</v>
      </c>
      <c r="C21" s="93" t="str">
        <f>result!D20</f>
        <v>Хлебалов Олексій</v>
      </c>
      <c r="D21" s="93" t="str">
        <f>result!E20</f>
        <v>ВАЗ 2115</v>
      </c>
      <c r="E21" s="94" t="str">
        <f>result!G20</f>
        <v>N2</v>
      </c>
      <c r="F21" s="95" t="e">
        <f>result!H20</f>
        <v>#VALUE!</v>
      </c>
      <c r="G21" s="96">
        <v>4</v>
      </c>
      <c r="H21" s="96">
        <v>8</v>
      </c>
      <c r="I21" s="18"/>
    </row>
    <row r="22" spans="1:9" ht="12.75">
      <c r="A22" s="29">
        <f>result!B25</f>
        <v>18</v>
      </c>
      <c r="B22" s="29" t="str">
        <f>result!C25</f>
        <v>Сорокопуд Сергій</v>
      </c>
      <c r="C22" s="29" t="str">
        <f>result!D25</f>
        <v>Ільєску Тетяна</v>
      </c>
      <c r="D22" s="29" t="str">
        <f>result!E25</f>
        <v>ЗАЗ 1102</v>
      </c>
      <c r="E22" s="30" t="str">
        <f>result!G25</f>
        <v>N1</v>
      </c>
      <c r="F22" s="31" t="e">
        <f>result!H25</f>
        <v>#VALUE!</v>
      </c>
      <c r="G22" s="32">
        <v>4</v>
      </c>
      <c r="H22" s="32">
        <v>7</v>
      </c>
      <c r="I22" s="18"/>
    </row>
    <row r="23" spans="1:9" ht="12.75">
      <c r="A23" s="29">
        <f>result!B14</f>
        <v>6</v>
      </c>
      <c r="B23" s="29" t="str">
        <f>result!C14</f>
        <v>Шемчук Олег</v>
      </c>
      <c r="C23" s="29" t="str">
        <f>result!D14</f>
        <v>Шемчук Світлана</v>
      </c>
      <c r="D23" s="29" t="str">
        <f>result!E14</f>
        <v>ЗАЗ 1103</v>
      </c>
      <c r="E23" s="30" t="str">
        <f>result!G14</f>
        <v>N1</v>
      </c>
      <c r="F23" s="31" t="e">
        <f>result!H14</f>
        <v>#VALUE!</v>
      </c>
      <c r="G23" s="32">
        <v>3</v>
      </c>
      <c r="H23" s="32">
        <v>6</v>
      </c>
      <c r="I23" s="18"/>
    </row>
    <row r="24" spans="1:9" ht="12.75">
      <c r="A24" s="93">
        <f>result!B28</f>
        <v>21</v>
      </c>
      <c r="B24" s="93" t="str">
        <f>result!C28</f>
        <v>Проскурін Олександр</v>
      </c>
      <c r="C24" s="93" t="str">
        <f>result!D28</f>
        <v>Полукаров Андрій</v>
      </c>
      <c r="D24" s="93" t="str">
        <f>result!E28</f>
        <v>Нісан Блюберд</v>
      </c>
      <c r="E24" s="94" t="str">
        <f>result!G28</f>
        <v>N2</v>
      </c>
      <c r="F24" s="95" t="e">
        <f>result!H28</f>
        <v>#VALUE!</v>
      </c>
      <c r="G24" s="96">
        <v>3</v>
      </c>
      <c r="H24" s="96">
        <v>5</v>
      </c>
      <c r="I24" s="18"/>
    </row>
    <row r="25" spans="1:9" ht="12.75">
      <c r="A25" s="29">
        <f>result!B36</f>
        <v>31</v>
      </c>
      <c r="B25" s="29" t="str">
        <f>result!C36</f>
        <v>Дуля Ілля</v>
      </c>
      <c r="C25" s="29" t="str">
        <f>result!D36</f>
        <v>Білецький Олександр</v>
      </c>
      <c r="D25" s="29" t="str">
        <f>result!E36</f>
        <v>ЗАЗ 1102</v>
      </c>
      <c r="E25" s="30" t="str">
        <f>result!G36</f>
        <v>N1</v>
      </c>
      <c r="F25" s="31" t="e">
        <f>result!H36</f>
        <v>#VALUE!</v>
      </c>
      <c r="G25" s="32">
        <v>2</v>
      </c>
      <c r="H25" s="32">
        <v>4</v>
      </c>
      <c r="I25" s="18"/>
    </row>
    <row r="26" spans="1:9" ht="12.75">
      <c r="A26" s="93">
        <f>result!B13</f>
        <v>5</v>
      </c>
      <c r="B26" s="93" t="str">
        <f>result!C13</f>
        <v>Івінський Максим</v>
      </c>
      <c r="C26" s="93" t="str">
        <f>result!D13</f>
        <v>Голубєва Оксана</v>
      </c>
      <c r="D26" s="93" t="str">
        <f>result!E13</f>
        <v>ВАЗ 21144</v>
      </c>
      <c r="E26" s="94" t="str">
        <f>result!G13</f>
        <v>N2</v>
      </c>
      <c r="F26" s="95" t="e">
        <f>result!H13</f>
        <v>#VALUE!</v>
      </c>
      <c r="G26" s="96">
        <v>2</v>
      </c>
      <c r="H26" s="96">
        <v>3</v>
      </c>
      <c r="I26" s="18"/>
    </row>
    <row r="27" spans="1:9" ht="12.75">
      <c r="A27" s="29">
        <f>result!B33</f>
        <v>27</v>
      </c>
      <c r="B27" s="29" t="str">
        <f>result!C33</f>
        <v>Довгий Ігор</v>
      </c>
      <c r="C27" s="29" t="str">
        <f>result!D33</f>
        <v>Оревін Олександр</v>
      </c>
      <c r="D27" s="29" t="str">
        <f>result!E33</f>
        <v>Хонда Сівік</v>
      </c>
      <c r="E27" s="30" t="str">
        <f>result!G33</f>
        <v>N1</v>
      </c>
      <c r="F27" s="31" t="e">
        <f>result!H33</f>
        <v>#VALUE!</v>
      </c>
      <c r="G27" s="32">
        <v>1</v>
      </c>
      <c r="H27" s="32">
        <v>2</v>
      </c>
      <c r="I27" s="18"/>
    </row>
    <row r="28" spans="1:9" ht="12.75">
      <c r="A28" s="89">
        <f>result!B32</f>
        <v>26</v>
      </c>
      <c r="B28" s="89" t="str">
        <f>result!C32</f>
        <v>Гончаренко Юрій</v>
      </c>
      <c r="C28" s="89" t="str">
        <f>result!D32</f>
        <v>Криштафор Мичислав</v>
      </c>
      <c r="D28" s="89" t="str">
        <f>result!E32</f>
        <v>Део Ланос</v>
      </c>
      <c r="E28" s="90" t="str">
        <f>result!G32</f>
        <v>N2</v>
      </c>
      <c r="F28" s="91" t="e">
        <f>result!H32</f>
        <v>#VALUE!</v>
      </c>
      <c r="G28" s="92">
        <v>1</v>
      </c>
      <c r="H28" s="92">
        <v>1</v>
      </c>
      <c r="I28" s="18"/>
    </row>
    <row r="29" spans="1:9" ht="12.75">
      <c r="A29" s="55"/>
      <c r="B29" s="55"/>
      <c r="C29" s="55"/>
      <c r="D29" s="55"/>
      <c r="E29" s="56"/>
      <c r="F29" s="57"/>
      <c r="G29" s="58"/>
      <c r="H29" s="58"/>
      <c r="I29" s="53"/>
    </row>
    <row r="30" spans="1:9" ht="12.75">
      <c r="A30" s="49"/>
      <c r="B30" s="49"/>
      <c r="C30" s="49"/>
      <c r="D30" s="49"/>
      <c r="E30" s="50"/>
      <c r="F30" s="51"/>
      <c r="G30" s="52"/>
      <c r="H30" s="52"/>
      <c r="I30" s="54"/>
    </row>
    <row r="31" spans="1:9" ht="12.75">
      <c r="A31" s="49"/>
      <c r="B31" s="49"/>
      <c r="C31" s="49"/>
      <c r="D31" s="49"/>
      <c r="E31" s="50"/>
      <c r="F31" s="51"/>
      <c r="G31" s="52"/>
      <c r="H31" s="52"/>
      <c r="I31" s="54"/>
    </row>
    <row r="32" spans="1:9" ht="12.75">
      <c r="A32" s="49"/>
      <c r="B32" s="49"/>
      <c r="C32" s="49"/>
      <c r="D32" s="49"/>
      <c r="E32" s="50"/>
      <c r="F32" s="51"/>
      <c r="G32" s="52"/>
      <c r="H32" s="52"/>
      <c r="I32" s="54"/>
    </row>
    <row r="33" spans="1:9" ht="12.75">
      <c r="A33" s="49"/>
      <c r="B33" s="49"/>
      <c r="C33" s="49"/>
      <c r="D33" s="49"/>
      <c r="E33" s="50"/>
      <c r="F33" s="51"/>
      <c r="G33" s="52"/>
      <c r="H33" s="52"/>
      <c r="I33" s="54"/>
    </row>
    <row r="34" spans="1:9" ht="12.75">
      <c r="A34" s="49"/>
      <c r="B34" s="49"/>
      <c r="C34" s="49"/>
      <c r="D34" s="49"/>
      <c r="E34" s="50"/>
      <c r="F34" s="51"/>
      <c r="G34" s="52"/>
      <c r="H34" s="52"/>
      <c r="I34" s="54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19"/>
      <c r="B36" s="19"/>
      <c r="C36" s="19"/>
      <c r="D36" s="19"/>
      <c r="E36" s="19"/>
      <c r="F36" s="19"/>
      <c r="G36" s="19"/>
      <c r="H36" s="19"/>
    </row>
    <row r="37" spans="1:8" ht="12.75">
      <c r="A37" s="19"/>
      <c r="B37" s="19"/>
      <c r="C37" s="19"/>
      <c r="D37" s="19"/>
      <c r="E37" s="19"/>
      <c r="F37" s="19"/>
      <c r="G37" s="19"/>
      <c r="H37" s="19"/>
    </row>
    <row r="38" spans="1:8" ht="12.75">
      <c r="A38" s="19"/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/>
      <c r="B40" s="19"/>
      <c r="C40" s="19"/>
      <c r="D40" s="19"/>
      <c r="E40" s="19"/>
      <c r="F40" s="19"/>
      <c r="G40" s="19"/>
      <c r="H40" s="19"/>
    </row>
    <row r="41" spans="1:8" ht="12.75">
      <c r="A41" s="19"/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</sheetData>
  <sheetProtection/>
  <printOptions/>
  <pageMargins left="0.43" right="0.29" top="0.26" bottom="0.16" header="0.2" footer="0.12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3" width="10.875" style="0" customWidth="1"/>
    <col min="4" max="4" width="11.125" style="0" customWidth="1"/>
    <col min="5" max="5" width="11.00390625" style="0" customWidth="1"/>
    <col min="6" max="6" width="11.875" style="0" customWidth="1"/>
  </cols>
  <sheetData>
    <row r="1" spans="1:6" ht="12.75">
      <c r="A1" s="6" t="s">
        <v>161</v>
      </c>
      <c r="B1" s="6" t="s">
        <v>160</v>
      </c>
      <c r="C1" s="6" t="s">
        <v>162</v>
      </c>
      <c r="D1" s="6" t="s">
        <v>49</v>
      </c>
      <c r="E1" s="6" t="s">
        <v>10</v>
      </c>
      <c r="F1" s="6" t="s">
        <v>11</v>
      </c>
    </row>
    <row r="2" spans="1:6" ht="12.75">
      <c r="A2" s="47">
        <v>0.06944444444444445</v>
      </c>
      <c r="B2" s="47">
        <v>0.09375</v>
      </c>
      <c r="C2" s="47">
        <v>0.034722222222222224</v>
      </c>
      <c r="D2" s="5">
        <v>0</v>
      </c>
      <c r="E2" s="48">
        <v>0.33333</v>
      </c>
      <c r="F2" s="48">
        <v>0.16666</v>
      </c>
    </row>
    <row r="3" spans="1:6" ht="12.75">
      <c r="A3" s="47">
        <v>0.06944444444444445</v>
      </c>
      <c r="B3" s="47">
        <v>0.09375</v>
      </c>
      <c r="C3" s="47">
        <v>0.034722222222222224</v>
      </c>
      <c r="D3" s="5">
        <v>0</v>
      </c>
      <c r="E3" s="48">
        <v>0.33333</v>
      </c>
      <c r="F3" s="48">
        <v>0.16666</v>
      </c>
    </row>
    <row r="4" spans="1:6" ht="12.75">
      <c r="A4" s="47">
        <v>0.06944444444444445</v>
      </c>
      <c r="B4" s="47">
        <v>0.09375</v>
      </c>
      <c r="C4" s="47">
        <v>0.034722222222222224</v>
      </c>
      <c r="D4" s="5">
        <v>0</v>
      </c>
      <c r="E4" s="48">
        <v>0.33333</v>
      </c>
      <c r="F4" s="48">
        <v>0.16666</v>
      </c>
    </row>
    <row r="5" spans="1:6" ht="12.75">
      <c r="A5" s="47">
        <v>0.06944444444444445</v>
      </c>
      <c r="B5" s="47">
        <v>0.09375</v>
      </c>
      <c r="C5" s="47">
        <v>0.034722222222222224</v>
      </c>
      <c r="D5" s="5">
        <v>0</v>
      </c>
      <c r="E5" s="48">
        <v>0.33333</v>
      </c>
      <c r="F5" s="48">
        <v>0.16666</v>
      </c>
    </row>
    <row r="6" spans="1:6" ht="12.75">
      <c r="A6" s="47">
        <v>0.06944444444444445</v>
      </c>
      <c r="B6" s="47">
        <v>0.09375</v>
      </c>
      <c r="C6" s="47">
        <v>0.034722222222222224</v>
      </c>
      <c r="D6" s="5">
        <v>0</v>
      </c>
      <c r="E6" s="48">
        <v>0.33333</v>
      </c>
      <c r="F6" s="48">
        <v>0.16666</v>
      </c>
    </row>
    <row r="7" spans="1:6" ht="12.75">
      <c r="A7" s="47">
        <v>0.06944444444444445</v>
      </c>
      <c r="B7" s="47">
        <v>0.09375</v>
      </c>
      <c r="C7" s="47">
        <v>0.034722222222222224</v>
      </c>
      <c r="D7" s="5">
        <v>0</v>
      </c>
      <c r="E7" s="48">
        <v>0.33333</v>
      </c>
      <c r="F7" s="48">
        <v>0.16666</v>
      </c>
    </row>
    <row r="8" spans="1:6" ht="12.75">
      <c r="A8" s="47">
        <v>0.06944444444444445</v>
      </c>
      <c r="B8" s="47">
        <v>0.09375</v>
      </c>
      <c r="C8" s="47">
        <v>0.034722222222222224</v>
      </c>
      <c r="D8" s="5">
        <v>0</v>
      </c>
      <c r="E8" s="48">
        <v>0.33333</v>
      </c>
      <c r="F8" s="48">
        <v>0.16666</v>
      </c>
    </row>
    <row r="9" spans="1:6" ht="12.75">
      <c r="A9" s="47">
        <v>0.06944444444444445</v>
      </c>
      <c r="B9" s="47">
        <v>0.09375</v>
      </c>
      <c r="C9" s="47">
        <v>0.034722222222222224</v>
      </c>
      <c r="D9" s="5">
        <v>0</v>
      </c>
      <c r="E9" s="48">
        <v>0.33333</v>
      </c>
      <c r="F9" s="48">
        <v>0.16666</v>
      </c>
    </row>
    <row r="10" spans="1:6" ht="12.75">
      <c r="A10" s="47">
        <v>0.06944444444444445</v>
      </c>
      <c r="B10" s="47">
        <v>0.09375</v>
      </c>
      <c r="C10" s="47">
        <v>0.034722222222222224</v>
      </c>
      <c r="D10" s="5">
        <v>0</v>
      </c>
      <c r="E10" s="48">
        <v>0.33333</v>
      </c>
      <c r="F10" s="48">
        <v>0.16666</v>
      </c>
    </row>
    <row r="11" spans="1:6" ht="12.75">
      <c r="A11" s="47">
        <v>0.06944444444444445</v>
      </c>
      <c r="B11" s="47">
        <v>0.09375</v>
      </c>
      <c r="C11" s="47">
        <v>0.034722222222222224</v>
      </c>
      <c r="D11" s="5">
        <v>0</v>
      </c>
      <c r="E11" s="48">
        <v>0.33333</v>
      </c>
      <c r="F11" s="48">
        <v>0.16666</v>
      </c>
    </row>
    <row r="12" spans="1:6" ht="12.75">
      <c r="A12" s="47">
        <v>0.06944444444444445</v>
      </c>
      <c r="B12" s="47">
        <v>0.09375</v>
      </c>
      <c r="C12" s="47">
        <v>0.034722222222222224</v>
      </c>
      <c r="D12" s="5">
        <v>0</v>
      </c>
      <c r="E12" s="48">
        <v>0.33333</v>
      </c>
      <c r="F12" s="48">
        <v>0.16666</v>
      </c>
    </row>
    <row r="13" spans="1:6" ht="12.75">
      <c r="A13" s="47">
        <v>0.06944444444444445</v>
      </c>
      <c r="B13" s="47">
        <v>0.09375</v>
      </c>
      <c r="C13" s="47">
        <v>0.034722222222222224</v>
      </c>
      <c r="D13" s="5">
        <v>0</v>
      </c>
      <c r="E13" s="48">
        <v>0.33333</v>
      </c>
      <c r="F13" s="48">
        <v>0.16666</v>
      </c>
    </row>
    <row r="14" spans="1:6" ht="12.75">
      <c r="A14" s="47">
        <v>0.06944444444444445</v>
      </c>
      <c r="B14" s="47">
        <v>0.09375</v>
      </c>
      <c r="C14" s="47">
        <v>0.034722222222222224</v>
      </c>
      <c r="D14" s="5">
        <v>0</v>
      </c>
      <c r="E14" s="48">
        <v>0.33333</v>
      </c>
      <c r="F14" s="48">
        <v>0.16666</v>
      </c>
    </row>
    <row r="15" spans="1:6" ht="12.75">
      <c r="A15" s="47">
        <v>0.06944444444444445</v>
      </c>
      <c r="B15" s="47">
        <v>0.09375</v>
      </c>
      <c r="C15" s="47">
        <v>0.034722222222222224</v>
      </c>
      <c r="D15" s="5">
        <v>0</v>
      </c>
      <c r="E15" s="48">
        <v>0.33333</v>
      </c>
      <c r="F15" s="48">
        <v>0.16666</v>
      </c>
    </row>
    <row r="16" spans="1:6" ht="12.75">
      <c r="A16" s="47">
        <v>0.06944444444444445</v>
      </c>
      <c r="B16" s="47">
        <v>0.09375</v>
      </c>
      <c r="C16" s="47">
        <v>0.034722222222222224</v>
      </c>
      <c r="D16" s="5">
        <v>0</v>
      </c>
      <c r="E16" s="48">
        <v>0.33333</v>
      </c>
      <c r="F16" s="48">
        <v>0.16666</v>
      </c>
    </row>
    <row r="17" spans="1:6" ht="12.75">
      <c r="A17" s="47">
        <v>0.06944444444444445</v>
      </c>
      <c r="B17" s="47">
        <v>0.09375</v>
      </c>
      <c r="C17" s="47">
        <v>0.034722222222222224</v>
      </c>
      <c r="D17" s="5">
        <v>0</v>
      </c>
      <c r="E17" s="48">
        <v>0.33333</v>
      </c>
      <c r="F17" s="48">
        <v>0.16666</v>
      </c>
    </row>
    <row r="18" spans="1:6" ht="12.75">
      <c r="A18" s="47">
        <v>0.06944444444444445</v>
      </c>
      <c r="B18" s="47">
        <v>0.09375</v>
      </c>
      <c r="C18" s="47">
        <v>0.034722222222222224</v>
      </c>
      <c r="D18" s="5">
        <v>0</v>
      </c>
      <c r="E18" s="48">
        <v>0.33333</v>
      </c>
      <c r="F18" s="48">
        <v>0.16666</v>
      </c>
    </row>
    <row r="19" spans="1:6" ht="12.75">
      <c r="A19" s="47">
        <v>0.06944444444444445</v>
      </c>
      <c r="B19" s="47">
        <v>0.09375</v>
      </c>
      <c r="C19" s="47">
        <v>0.034722222222222224</v>
      </c>
      <c r="D19" s="5">
        <v>0</v>
      </c>
      <c r="E19" s="48">
        <v>0.33333</v>
      </c>
      <c r="F19" s="48">
        <v>0.16666</v>
      </c>
    </row>
    <row r="20" spans="1:6" ht="12.75">
      <c r="A20" s="47">
        <v>0.06944444444444445</v>
      </c>
      <c r="B20" s="47">
        <v>0.09375</v>
      </c>
      <c r="C20" s="47">
        <v>0.034722222222222224</v>
      </c>
      <c r="D20" s="5">
        <v>0</v>
      </c>
      <c r="E20" s="48">
        <v>0.33333</v>
      </c>
      <c r="F20" s="48">
        <v>0.16666</v>
      </c>
    </row>
    <row r="21" spans="1:6" ht="12.75">
      <c r="A21" s="47">
        <v>0.06944444444444445</v>
      </c>
      <c r="B21" s="47">
        <v>0.09375</v>
      </c>
      <c r="C21" s="47">
        <v>0.034722222222222224</v>
      </c>
      <c r="D21" s="5">
        <v>0</v>
      </c>
      <c r="E21" s="48">
        <v>0.33333</v>
      </c>
      <c r="F21" s="48">
        <v>0.16666</v>
      </c>
    </row>
    <row r="22" spans="1:6" ht="12.75">
      <c r="A22" s="47">
        <v>0.06944444444444445</v>
      </c>
      <c r="B22" s="47">
        <v>0.09375</v>
      </c>
      <c r="C22" s="47">
        <v>0.034722222222222224</v>
      </c>
      <c r="D22" s="5">
        <v>0</v>
      </c>
      <c r="E22" s="48">
        <v>0.33333</v>
      </c>
      <c r="F22" s="48">
        <v>0.16666</v>
      </c>
    </row>
    <row r="23" spans="1:6" ht="12.75">
      <c r="A23" s="47">
        <v>0.06944444444444445</v>
      </c>
      <c r="B23" s="47">
        <v>0.09375</v>
      </c>
      <c r="C23" s="47">
        <v>0.034722222222222224</v>
      </c>
      <c r="D23" s="5">
        <v>0</v>
      </c>
      <c r="E23" s="48">
        <v>0.33333</v>
      </c>
      <c r="F23" s="48">
        <v>0.16666</v>
      </c>
    </row>
    <row r="24" spans="1:6" ht="12.75">
      <c r="A24" s="47">
        <v>0.06944444444444445</v>
      </c>
      <c r="B24" s="47">
        <v>0.09375</v>
      </c>
      <c r="C24" s="47">
        <v>0.034722222222222224</v>
      </c>
      <c r="D24" s="5">
        <v>0</v>
      </c>
      <c r="E24" s="48">
        <v>0.33333</v>
      </c>
      <c r="F24" s="48">
        <v>0.16666</v>
      </c>
    </row>
    <row r="25" spans="1:6" ht="12.75">
      <c r="A25" s="47">
        <v>0.06944444444444445</v>
      </c>
      <c r="B25" s="47">
        <v>0.09375</v>
      </c>
      <c r="C25" s="47">
        <v>0.034722222222222224</v>
      </c>
      <c r="D25" s="5">
        <v>0</v>
      </c>
      <c r="E25" s="48">
        <v>0.33333</v>
      </c>
      <c r="F25" s="48">
        <v>0.16666</v>
      </c>
    </row>
    <row r="26" spans="1:6" ht="12.75">
      <c r="A26" s="47">
        <v>0.06944444444444445</v>
      </c>
      <c r="B26" s="47">
        <v>0.09375</v>
      </c>
      <c r="C26" s="47">
        <v>0.034722222222222224</v>
      </c>
      <c r="D26" s="5">
        <v>0</v>
      </c>
      <c r="E26" s="48">
        <v>0.33333</v>
      </c>
      <c r="F26" s="48">
        <v>0.16666</v>
      </c>
    </row>
    <row r="27" spans="1:6" ht="12.75">
      <c r="A27" s="47">
        <v>0.06944444444444445</v>
      </c>
      <c r="B27" s="47">
        <v>0.09375</v>
      </c>
      <c r="C27" s="47">
        <v>0.034722222222222224</v>
      </c>
      <c r="D27" s="5">
        <v>0</v>
      </c>
      <c r="E27" s="48">
        <v>0.33333</v>
      </c>
      <c r="F27" s="48">
        <v>0.16666</v>
      </c>
    </row>
    <row r="28" spans="1:6" ht="12.75">
      <c r="A28" s="47">
        <v>0.06944444444444445</v>
      </c>
      <c r="B28" s="47">
        <v>0.09375</v>
      </c>
      <c r="C28" s="47">
        <v>0.034722222222222224</v>
      </c>
      <c r="D28" s="5">
        <v>0</v>
      </c>
      <c r="E28" s="48">
        <v>0.33333</v>
      </c>
      <c r="F28" s="48">
        <v>0.16666</v>
      </c>
    </row>
    <row r="29" spans="1:6" ht="12.75">
      <c r="A29" s="47">
        <v>0.06944444444444445</v>
      </c>
      <c r="B29" s="47">
        <v>0.09375</v>
      </c>
      <c r="C29" s="47">
        <v>0.034722222222222224</v>
      </c>
      <c r="D29" s="5">
        <v>0</v>
      </c>
      <c r="E29" s="48">
        <v>0.33333</v>
      </c>
      <c r="F29" s="48">
        <v>0.16666</v>
      </c>
    </row>
    <row r="30" spans="1:6" ht="12.75">
      <c r="A30" s="47">
        <v>0.06944444444444445</v>
      </c>
      <c r="B30" s="47">
        <v>0.09375</v>
      </c>
      <c r="C30" s="47">
        <v>0.034722222222222224</v>
      </c>
      <c r="D30" s="5">
        <v>0</v>
      </c>
      <c r="E30" s="48">
        <v>0.33333</v>
      </c>
      <c r="F30" s="48">
        <v>0.16666</v>
      </c>
    </row>
    <row r="31" spans="1:6" ht="12.75">
      <c r="A31" s="47">
        <v>0.06944444444444445</v>
      </c>
      <c r="B31" s="47">
        <v>0.09375</v>
      </c>
      <c r="C31" s="47">
        <v>0.034722222222222224</v>
      </c>
      <c r="D31" s="5">
        <v>0</v>
      </c>
      <c r="E31" s="48">
        <v>0.33333</v>
      </c>
      <c r="F31" s="48">
        <v>0.16666</v>
      </c>
    </row>
    <row r="32" spans="1:6" ht="12.75">
      <c r="A32" s="47">
        <v>0.06944444444444445</v>
      </c>
      <c r="B32" s="47">
        <v>0.09375</v>
      </c>
      <c r="C32" s="47">
        <v>0.034722222222222224</v>
      </c>
      <c r="D32" s="5">
        <v>0</v>
      </c>
      <c r="E32" s="48">
        <v>0.33333</v>
      </c>
      <c r="F32" s="48">
        <v>0.16666</v>
      </c>
    </row>
    <row r="33" spans="1:6" ht="12.75">
      <c r="A33" s="47">
        <v>0.06944444444444445</v>
      </c>
      <c r="B33" s="47">
        <v>0.09375</v>
      </c>
      <c r="C33" s="47">
        <v>0.034722222222222224</v>
      </c>
      <c r="D33" s="5">
        <v>0</v>
      </c>
      <c r="E33" s="48">
        <v>0.33333</v>
      </c>
      <c r="F33" s="48">
        <v>0.16666</v>
      </c>
    </row>
    <row r="34" spans="1:6" ht="12.75">
      <c r="A34" s="47">
        <v>0.06944444444444445</v>
      </c>
      <c r="B34" s="47">
        <v>0.09375</v>
      </c>
      <c r="C34" s="47">
        <v>0.034722222222222224</v>
      </c>
      <c r="D34" s="5">
        <v>0</v>
      </c>
      <c r="E34" s="48">
        <v>0.33333</v>
      </c>
      <c r="F34" s="48">
        <v>0.16666</v>
      </c>
    </row>
    <row r="35" spans="1:6" ht="12.75">
      <c r="A35" s="47">
        <v>0.06944444444444445</v>
      </c>
      <c r="B35" s="47">
        <v>0.09375</v>
      </c>
      <c r="C35" s="47">
        <v>0.034722222222222224</v>
      </c>
      <c r="D35" s="5">
        <v>0</v>
      </c>
      <c r="E35" s="48">
        <v>0.33333</v>
      </c>
      <c r="F35" s="48">
        <v>0.16666</v>
      </c>
    </row>
    <row r="36" spans="1:6" ht="12.75">
      <c r="A36" s="47">
        <v>0.06944444444444445</v>
      </c>
      <c r="B36" s="47">
        <v>0.09375</v>
      </c>
      <c r="C36" s="47">
        <v>0.034722222222222224</v>
      </c>
      <c r="D36" s="5">
        <v>0</v>
      </c>
      <c r="E36" s="48">
        <v>0.33333</v>
      </c>
      <c r="F36" s="48">
        <v>0.16666</v>
      </c>
    </row>
    <row r="37" spans="1:6" ht="12.75">
      <c r="A37" s="47">
        <v>0.06944444444444445</v>
      </c>
      <c r="B37" s="47">
        <v>0.09375</v>
      </c>
      <c r="C37" s="47">
        <v>0.034722222222222224</v>
      </c>
      <c r="D37" s="5">
        <v>0</v>
      </c>
      <c r="E37" s="48">
        <v>0.33333</v>
      </c>
      <c r="F37" s="48">
        <v>0.16666</v>
      </c>
    </row>
    <row r="38" spans="1:6" ht="12.75">
      <c r="A38" s="5">
        <v>0.010416666666666666</v>
      </c>
      <c r="B38" s="5">
        <v>0.01875</v>
      </c>
      <c r="C38" s="5">
        <v>0.015972222222222224</v>
      </c>
      <c r="D38" s="5">
        <v>0.04513888888888889</v>
      </c>
      <c r="E38" s="20">
        <v>0.33333</v>
      </c>
      <c r="F38" s="20">
        <v>0.16666</v>
      </c>
    </row>
    <row r="39" spans="1:6" ht="12.75">
      <c r="A39" s="5">
        <v>0.010416666666666666</v>
      </c>
      <c r="B39" s="5">
        <v>0.01875</v>
      </c>
      <c r="C39" s="5">
        <v>0.015972222222222224</v>
      </c>
      <c r="D39" s="5">
        <v>0.04513888888888889</v>
      </c>
      <c r="E39" s="20">
        <v>0.33333</v>
      </c>
      <c r="F39" s="20">
        <v>0.16666</v>
      </c>
    </row>
    <row r="40" spans="1:6" ht="12.75">
      <c r="A40" s="5">
        <v>0.010416666666666666</v>
      </c>
      <c r="B40" s="5">
        <v>0.01875</v>
      </c>
      <c r="C40" s="5">
        <v>0.015972222222222224</v>
      </c>
      <c r="D40" s="5">
        <v>0.04513888888888889</v>
      </c>
      <c r="E40" s="20">
        <v>0.33333</v>
      </c>
      <c r="F40" s="20">
        <v>0.16666</v>
      </c>
    </row>
    <row r="41" spans="1:6" ht="12.75">
      <c r="A41" s="5">
        <v>0.010416666666666666</v>
      </c>
      <c r="B41" s="5">
        <v>0.01875</v>
      </c>
      <c r="C41" s="5">
        <v>0.015972222222222224</v>
      </c>
      <c r="D41" s="5">
        <v>0.04513888888888889</v>
      </c>
      <c r="E41" s="20">
        <v>0.33333</v>
      </c>
      <c r="F41" s="20">
        <v>0.16666</v>
      </c>
    </row>
    <row r="42" spans="1:6" ht="12.75">
      <c r="A42" s="5">
        <v>0.010416666666666666</v>
      </c>
      <c r="B42" s="5">
        <v>0.01875</v>
      </c>
      <c r="C42" s="5">
        <v>0.015972222222222224</v>
      </c>
      <c r="D42" s="5">
        <v>0.04513888888888889</v>
      </c>
      <c r="E42" s="20">
        <v>0.33333</v>
      </c>
      <c r="F42" s="20">
        <v>0.16666</v>
      </c>
    </row>
    <row r="43" spans="1:6" ht="12.75">
      <c r="A43" s="5">
        <v>0.010416666666666666</v>
      </c>
      <c r="B43" s="5">
        <v>0.01875</v>
      </c>
      <c r="C43" s="5">
        <v>0.015972222222222224</v>
      </c>
      <c r="D43" s="5">
        <v>0.04513888888888889</v>
      </c>
      <c r="E43" s="20">
        <v>0.33333</v>
      </c>
      <c r="F43" s="20">
        <v>0.16666</v>
      </c>
    </row>
    <row r="44" spans="1:6" ht="12.75">
      <c r="A44" s="5">
        <v>0.010416666666666666</v>
      </c>
      <c r="B44" s="5">
        <v>0.01875</v>
      </c>
      <c r="C44" s="5">
        <v>0.015972222222222224</v>
      </c>
      <c r="D44" s="5">
        <v>0.04513888888888889</v>
      </c>
      <c r="E44" s="20">
        <v>0.33333</v>
      </c>
      <c r="F44" s="20">
        <v>0.16666</v>
      </c>
    </row>
    <row r="45" spans="1:6" ht="12.75">
      <c r="A45" s="5">
        <v>0.010416666666666666</v>
      </c>
      <c r="B45" s="5">
        <v>0.01875</v>
      </c>
      <c r="C45" s="5">
        <v>0.015972222222222224</v>
      </c>
      <c r="D45" s="5">
        <v>0.04513888888888889</v>
      </c>
      <c r="E45" s="20">
        <v>0.33333</v>
      </c>
      <c r="F45" s="20">
        <v>0.16666</v>
      </c>
    </row>
    <row r="46" spans="1:6" ht="12.75">
      <c r="A46" s="5">
        <v>0.010416666666666666</v>
      </c>
      <c r="B46" s="5">
        <v>0.01875</v>
      </c>
      <c r="C46" s="5">
        <v>0.015972222222222224</v>
      </c>
      <c r="D46" s="5">
        <v>0.04513888888888889</v>
      </c>
      <c r="E46" s="20">
        <v>0.33333</v>
      </c>
      <c r="F46" s="20">
        <v>0.16666</v>
      </c>
    </row>
    <row r="47" spans="1:6" ht="12.75">
      <c r="A47" s="5">
        <v>0.010416666666666666</v>
      </c>
      <c r="B47" s="5">
        <v>0.01875</v>
      </c>
      <c r="C47" s="5">
        <v>0.015972222222222224</v>
      </c>
      <c r="D47" s="5">
        <v>0.04513888888888889</v>
      </c>
      <c r="E47" s="20">
        <v>0.33333</v>
      </c>
      <c r="F47" s="20">
        <v>0.16666</v>
      </c>
    </row>
    <row r="48" spans="1:6" ht="12.75">
      <c r="A48" s="5">
        <v>0.010416666666666666</v>
      </c>
      <c r="B48" s="5">
        <v>0.01875</v>
      </c>
      <c r="C48" s="5">
        <v>0.015972222222222224</v>
      </c>
      <c r="D48" s="5">
        <v>0.04513888888888889</v>
      </c>
      <c r="E48" s="20">
        <v>0.33333</v>
      </c>
      <c r="F48" s="20">
        <v>0.16666</v>
      </c>
    </row>
    <row r="49" spans="1:6" ht="12.75">
      <c r="A49" s="5">
        <v>0.010416666666666666</v>
      </c>
      <c r="B49" s="5">
        <v>0.01875</v>
      </c>
      <c r="C49" s="5">
        <v>0.015972222222222224</v>
      </c>
      <c r="D49" s="5">
        <v>0.04513888888888889</v>
      </c>
      <c r="E49" s="20">
        <v>0.33333</v>
      </c>
      <c r="F49" s="20">
        <v>0.16666</v>
      </c>
    </row>
    <row r="50" spans="1:6" ht="12.75">
      <c r="A50" s="5">
        <v>0.010416666666666666</v>
      </c>
      <c r="B50" s="5">
        <v>0.01875</v>
      </c>
      <c r="C50" s="5">
        <v>0.015972222222222224</v>
      </c>
      <c r="D50" s="5">
        <v>0.04513888888888889</v>
      </c>
      <c r="E50" s="20">
        <v>0.33333</v>
      </c>
      <c r="F50" s="20">
        <v>0.16666</v>
      </c>
    </row>
    <row r="51" spans="1:6" ht="12.75">
      <c r="A51" s="5">
        <v>0.010416666666666666</v>
      </c>
      <c r="B51" s="5">
        <v>0.01875</v>
      </c>
      <c r="C51" s="5">
        <v>0.015972222222222224</v>
      </c>
      <c r="D51" s="5">
        <v>0.04513888888888889</v>
      </c>
      <c r="E51" s="20">
        <v>0.33333</v>
      </c>
      <c r="F51" s="20">
        <v>0.16666</v>
      </c>
    </row>
    <row r="52" spans="1:6" ht="12.75">
      <c r="A52" s="5">
        <v>0.010416666666666666</v>
      </c>
      <c r="B52" s="5">
        <v>0.01875</v>
      </c>
      <c r="C52" s="5">
        <v>0.015972222222222224</v>
      </c>
      <c r="D52" s="5">
        <v>0.04513888888888889</v>
      </c>
      <c r="E52" s="20">
        <v>0.33333</v>
      </c>
      <c r="F52" s="20">
        <v>0.16666</v>
      </c>
    </row>
    <row r="53" spans="1:6" ht="12.75">
      <c r="A53" s="5">
        <v>0.010416666666666666</v>
      </c>
      <c r="B53" s="5">
        <v>0.01875</v>
      </c>
      <c r="C53" s="5">
        <v>0.015972222222222224</v>
      </c>
      <c r="D53" s="5">
        <v>0.04513888888888889</v>
      </c>
      <c r="E53" s="20">
        <v>0.33333</v>
      </c>
      <c r="F53" s="20">
        <v>0.16666</v>
      </c>
    </row>
    <row r="54" spans="1:6" ht="12.75">
      <c r="A54" s="5">
        <v>0.010416666666666666</v>
      </c>
      <c r="B54" s="5">
        <v>0.01875</v>
      </c>
      <c r="C54" s="5">
        <v>0.015972222222222224</v>
      </c>
      <c r="D54" s="5">
        <v>0.04513888888888889</v>
      </c>
      <c r="E54" s="20">
        <v>0.33333</v>
      </c>
      <c r="F54" s="20">
        <v>0.16666</v>
      </c>
    </row>
    <row r="55" spans="1:6" ht="12.75">
      <c r="A55" s="5">
        <v>0.010416666666666666</v>
      </c>
      <c r="B55" s="5">
        <v>0.01875</v>
      </c>
      <c r="C55" s="5">
        <v>0.015972222222222224</v>
      </c>
      <c r="D55" s="5">
        <v>0.04513888888888889</v>
      </c>
      <c r="E55" s="20">
        <v>0.33333</v>
      </c>
      <c r="F55" s="20">
        <v>0.16666</v>
      </c>
    </row>
    <row r="56" spans="1:6" ht="12.75">
      <c r="A56" s="5">
        <v>0.010416666666666666</v>
      </c>
      <c r="B56" s="5">
        <v>0.01875</v>
      </c>
      <c r="C56" s="5">
        <v>0.015972222222222224</v>
      </c>
      <c r="D56" s="5">
        <v>0.04513888888888889</v>
      </c>
      <c r="E56" s="20">
        <v>0.33333</v>
      </c>
      <c r="F56" s="20">
        <v>0.16666</v>
      </c>
    </row>
    <row r="57" spans="1:6" ht="12.75">
      <c r="A57" s="5">
        <v>0.010416666666666666</v>
      </c>
      <c r="B57" s="5">
        <v>0.01875</v>
      </c>
      <c r="C57" s="5">
        <v>0.015972222222222224</v>
      </c>
      <c r="D57" s="5">
        <v>0.04513888888888889</v>
      </c>
      <c r="E57" s="20">
        <v>0.33333</v>
      </c>
      <c r="F57" s="20">
        <v>0.16666</v>
      </c>
    </row>
    <row r="58" spans="1:6" ht="12.75">
      <c r="A58" s="5">
        <v>0.010416666666666666</v>
      </c>
      <c r="B58" s="5">
        <v>0.01875</v>
      </c>
      <c r="C58" s="5">
        <v>0.015972222222222224</v>
      </c>
      <c r="D58" s="5">
        <v>0.04513888888888889</v>
      </c>
      <c r="E58" s="20">
        <v>0.33333</v>
      </c>
      <c r="F58" s="20">
        <v>0.16666</v>
      </c>
    </row>
    <row r="59" spans="1:6" ht="12.75">
      <c r="A59" s="5">
        <v>0.010416666666666666</v>
      </c>
      <c r="B59" s="5">
        <v>0.01875</v>
      </c>
      <c r="C59" s="5">
        <v>0.015972222222222224</v>
      </c>
      <c r="D59" s="5">
        <v>0.04513888888888889</v>
      </c>
      <c r="E59" s="20">
        <v>0.33333</v>
      </c>
      <c r="F59" s="20">
        <v>0.16666</v>
      </c>
    </row>
    <row r="60" spans="1:6" ht="12.75">
      <c r="A60" s="5">
        <v>0.010416666666666666</v>
      </c>
      <c r="B60" s="5">
        <v>0.01875</v>
      </c>
      <c r="C60" s="5">
        <v>0.015972222222222224</v>
      </c>
      <c r="D60" s="5">
        <v>0.04513888888888889</v>
      </c>
      <c r="E60" s="20">
        <v>0.33333</v>
      </c>
      <c r="F60" s="20">
        <v>0.16666</v>
      </c>
    </row>
    <row r="61" spans="1:6" ht="12.75">
      <c r="A61" s="5">
        <v>0.010416666666666666</v>
      </c>
      <c r="B61" s="5">
        <v>0.01875</v>
      </c>
      <c r="C61" s="5">
        <v>0.015972222222222224</v>
      </c>
      <c r="D61" s="5">
        <v>0.04513888888888889</v>
      </c>
      <c r="E61" s="20">
        <v>0.33333</v>
      </c>
      <c r="F61" s="20">
        <v>0.16666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43"/>
  <sheetViews>
    <sheetView zoomScalePageLayoutView="0" workbookViewId="0" topLeftCell="A5">
      <selection activeCell="N38" sqref="N38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1.25390625" style="0" customWidth="1"/>
    <col min="4" max="5" width="22.875" style="0" customWidth="1"/>
    <col min="6" max="6" width="7.375" style="0" customWidth="1"/>
    <col min="7" max="8" width="8.25390625" style="0" customWidth="1"/>
    <col min="9" max="9" width="8.625" style="0" customWidth="1"/>
    <col min="10" max="10" width="9.75390625" style="0" customWidth="1"/>
    <col min="11" max="11" width="10.75390625" style="0" customWidth="1"/>
    <col min="12" max="12" width="10.625" style="0" customWidth="1"/>
    <col min="13" max="13" width="11.00390625" style="0" customWidth="1"/>
  </cols>
  <sheetData>
    <row r="10" spans="1:13" ht="27" customHeight="1">
      <c r="A10" s="3" t="s">
        <v>0</v>
      </c>
      <c r="B10" s="3" t="s">
        <v>1</v>
      </c>
      <c r="C10" s="3" t="s">
        <v>32</v>
      </c>
      <c r="D10" s="3" t="s">
        <v>31</v>
      </c>
      <c r="E10" s="3" t="s">
        <v>25</v>
      </c>
      <c r="F10" s="3" t="s">
        <v>24</v>
      </c>
      <c r="G10" s="4" t="s">
        <v>35</v>
      </c>
      <c r="H10" s="4" t="s">
        <v>60</v>
      </c>
      <c r="I10" s="4" t="s">
        <v>36</v>
      </c>
      <c r="J10" s="4" t="s">
        <v>37</v>
      </c>
      <c r="K10" s="4" t="s">
        <v>38</v>
      </c>
      <c r="L10" s="4" t="s">
        <v>39</v>
      </c>
      <c r="M10" s="4" t="s">
        <v>40</v>
      </c>
    </row>
    <row r="11" spans="1:13" ht="12.75">
      <c r="A11">
        <f>drivers_list!A11</f>
        <v>110528101</v>
      </c>
      <c r="B11">
        <f>drivers_list!B11</f>
        <v>1</v>
      </c>
      <c r="C11" t="str">
        <f>drivers_list!C11</f>
        <v>Cтефан Сергій</v>
      </c>
      <c r="D11" t="str">
        <f>drivers_list!E11</f>
        <v>Тимошенко Євген</v>
      </c>
      <c r="E11" t="str">
        <f>drivers_list!G11</f>
        <v>Рено канго</v>
      </c>
      <c r="F11" s="9">
        <f>drivers_list!H11</f>
        <v>1.5</v>
      </c>
      <c r="G11" s="7">
        <v>0.4444444444444444</v>
      </c>
      <c r="H11" s="7">
        <v>0</v>
      </c>
      <c r="I11" s="7">
        <v>0.5381944444444444</v>
      </c>
      <c r="J11" s="7">
        <f aca="true" t="shared" si="0" ref="J11:J37">I11-G11</f>
        <v>0.09375</v>
      </c>
      <c r="K11" s="8" t="str">
        <f>IF(J11&gt;time_NORMS!B2,(J11-time_NORMS!B2)*time_NORMS!F2,"00:00,0")</f>
        <v>00:00,0</v>
      </c>
      <c r="L11" s="8" t="str">
        <f>IF(J11&lt;time_NORMS!B2,(time_NORMS!B2-dist_01!J11)*time_NORMS!E2,"00:00,0")</f>
        <v>00:00,0</v>
      </c>
      <c r="M11" s="1" t="e">
        <f>K11+L11+H11</f>
        <v>#VALUE!</v>
      </c>
    </row>
    <row r="12" spans="1:13" ht="12.75">
      <c r="A12">
        <f>drivers_list!A12</f>
        <v>110528102</v>
      </c>
      <c r="B12">
        <f>drivers_list!B12</f>
        <v>3</v>
      </c>
      <c r="C12" t="str">
        <f>drivers_list!C12</f>
        <v>Кухарський Олег</v>
      </c>
      <c r="D12" t="str">
        <f>drivers_list!E12</f>
        <v>Власов Олександр</v>
      </c>
      <c r="E12" t="str">
        <f>drivers_list!G12</f>
        <v>Форд Транзит</v>
      </c>
      <c r="F12" s="9" t="str">
        <f>drivers_list!H12</f>
        <v>2,5Т</v>
      </c>
      <c r="G12" s="7">
        <v>0.4458333333333333</v>
      </c>
      <c r="H12" s="7">
        <v>0</v>
      </c>
      <c r="I12" s="7">
        <v>0.5395833333333333</v>
      </c>
      <c r="J12" s="7">
        <f t="shared" si="0"/>
        <v>0.09375</v>
      </c>
      <c r="K12" s="8" t="str">
        <f>IF(J12&gt;time_NORMS!B3,(J12-time_NORMS!B3)*time_NORMS!F3,"00:00,0")</f>
        <v>00:00,0</v>
      </c>
      <c r="L12" s="8" t="str">
        <f>IF(J12&lt;time_NORMS!B3,(time_NORMS!B3-dist_01!J12)*time_NORMS!E3,"00:00,0")</f>
        <v>00:00,0</v>
      </c>
      <c r="M12" s="1" t="e">
        <f aca="true" t="shared" si="1" ref="M12:M37">K12+L12+H12</f>
        <v>#VALUE!</v>
      </c>
    </row>
    <row r="13" spans="1:13" ht="12.75">
      <c r="A13">
        <f>drivers_list!A13</f>
        <v>110528103</v>
      </c>
      <c r="B13">
        <f>drivers_list!B13</f>
        <v>5</v>
      </c>
      <c r="C13" t="str">
        <f>drivers_list!C13</f>
        <v>Івінський Максим</v>
      </c>
      <c r="D13" t="str">
        <f>drivers_list!E13</f>
        <v>Голубєва Оксана</v>
      </c>
      <c r="E13" t="str">
        <f>drivers_list!G13</f>
        <v>ВАЗ 21144</v>
      </c>
      <c r="F13" s="9">
        <f>drivers_list!H13</f>
        <v>1.6</v>
      </c>
      <c r="G13" s="7">
        <v>0.4465277777777778</v>
      </c>
      <c r="H13" s="7">
        <v>0</v>
      </c>
      <c r="I13" s="7">
        <v>0.5402777777777777</v>
      </c>
      <c r="J13" s="7">
        <f t="shared" si="0"/>
        <v>0.09374999999999994</v>
      </c>
      <c r="K13" s="8" t="str">
        <f>IF(J13&gt;time_NORMS!B4,(J13-time_NORMS!B4)*time_NORMS!F4,"00:00,0")</f>
        <v>00:00,0</v>
      </c>
      <c r="L13" s="8">
        <f>IF(J13&lt;time_NORMS!B4,(time_NORMS!B4-dist_01!J13)*time_NORMS!E4,"00:00,0")</f>
        <v>1.8503532039915172E-17</v>
      </c>
      <c r="M13" s="1" t="e">
        <f t="shared" si="1"/>
        <v>#VALUE!</v>
      </c>
    </row>
    <row r="14" spans="1:13" ht="12.75">
      <c r="A14">
        <f>drivers_list!A14</f>
        <v>110528104</v>
      </c>
      <c r="B14">
        <f>drivers_list!B14</f>
        <v>6</v>
      </c>
      <c r="C14" t="str">
        <f>drivers_list!C14</f>
        <v>Шемчук Олег</v>
      </c>
      <c r="D14" t="str">
        <f>drivers_list!E14</f>
        <v>Шемчук Світлана</v>
      </c>
      <c r="E14" t="str">
        <f>drivers_list!G14</f>
        <v>ЗАЗ 1103</v>
      </c>
      <c r="F14" s="9">
        <f>drivers_list!H14</f>
        <v>1.3</v>
      </c>
      <c r="G14" s="7">
        <v>0.4479166666666667</v>
      </c>
      <c r="H14" s="7">
        <v>0</v>
      </c>
      <c r="I14" s="7">
        <v>0.5416666666666666</v>
      </c>
      <c r="J14" s="7">
        <f t="shared" si="0"/>
        <v>0.09374999999999994</v>
      </c>
      <c r="K14" s="8" t="str">
        <f>IF(J14&gt;time_NORMS!B5,(J14-time_NORMS!B5)*time_NORMS!F5,"00:00,0")</f>
        <v>00:00,0</v>
      </c>
      <c r="L14" s="8">
        <f>IF(J14&lt;time_NORMS!B5,(time_NORMS!B5-dist_01!J14)*time_NORMS!E5,"00:00,0")</f>
        <v>1.8503532039915172E-17</v>
      </c>
      <c r="M14" s="1" t="e">
        <f t="shared" si="1"/>
        <v>#VALUE!</v>
      </c>
    </row>
    <row r="15" spans="1:13" ht="12.75">
      <c r="A15">
        <f>drivers_list!A15</f>
        <v>110528105</v>
      </c>
      <c r="B15">
        <f>drivers_list!B15</f>
        <v>7</v>
      </c>
      <c r="C15" t="str">
        <f>drivers_list!C15</f>
        <v>Баландін Микола</v>
      </c>
      <c r="D15" t="str">
        <f>drivers_list!E15</f>
        <v>Комиз Дмитро</v>
      </c>
      <c r="E15" t="str">
        <f>drivers_list!G15</f>
        <v>ЗАЗ 1103</v>
      </c>
      <c r="F15" s="9">
        <f>drivers_list!H15</f>
        <v>1.2</v>
      </c>
      <c r="G15" s="7">
        <v>0.44930555555555557</v>
      </c>
      <c r="H15" s="83">
        <v>0.005555555555555556</v>
      </c>
      <c r="I15" s="7">
        <v>0.5430555555555555</v>
      </c>
      <c r="J15" s="7">
        <f t="shared" si="0"/>
        <v>0.09374999999999994</v>
      </c>
      <c r="K15" s="8" t="str">
        <f>IF(J15&gt;time_NORMS!B6,(J15-time_NORMS!B6)*time_NORMS!F6,"00:00,0")</f>
        <v>00:00,0</v>
      </c>
      <c r="L15" s="8">
        <f>IF(J15&lt;time_NORMS!B6,(time_NORMS!B6-dist_01!J15)*time_NORMS!E6,"00:00,0")</f>
        <v>1.8503532039915172E-17</v>
      </c>
      <c r="M15" s="84" t="e">
        <f t="shared" si="1"/>
        <v>#VALUE!</v>
      </c>
    </row>
    <row r="16" spans="1:13" ht="12.75">
      <c r="A16">
        <f>drivers_list!A16</f>
        <v>110528106</v>
      </c>
      <c r="B16">
        <f>drivers_list!B16</f>
        <v>9</v>
      </c>
      <c r="C16" t="str">
        <f>drivers_list!C16</f>
        <v>Педоренко Микола</v>
      </c>
      <c r="D16" t="str">
        <f>drivers_list!E16</f>
        <v>Габ Олег</v>
      </c>
      <c r="E16" t="str">
        <f>drivers_list!G16</f>
        <v>ВАЗ 2104</v>
      </c>
      <c r="F16" s="9">
        <f>drivers_list!H16</f>
        <v>1.3</v>
      </c>
      <c r="G16" s="7">
        <v>0.45069444444444445</v>
      </c>
      <c r="H16" s="7">
        <v>0</v>
      </c>
      <c r="I16" s="7">
        <v>0.55625</v>
      </c>
      <c r="J16" s="7">
        <f t="shared" si="0"/>
        <v>0.10555555555555557</v>
      </c>
      <c r="K16" s="8">
        <f>IF(J16&gt;time_NORMS!B7,(J16-time_NORMS!B7)*time_NORMS!F7,"00:00,0")</f>
        <v>0.001967513888888891</v>
      </c>
      <c r="L16" s="8" t="str">
        <f>IF(J16&lt;time_NORMS!B7,(time_NORMS!B7-dist_01!J16)*time_NORMS!E7,"00:00,0")</f>
        <v>00:00,0</v>
      </c>
      <c r="M16" s="82" t="e">
        <f t="shared" si="1"/>
        <v>#VALUE!</v>
      </c>
    </row>
    <row r="17" spans="1:13" ht="12.75">
      <c r="A17">
        <f>drivers_list!A17</f>
        <v>110528107</v>
      </c>
      <c r="B17">
        <f>drivers_list!B17</f>
        <v>10</v>
      </c>
      <c r="C17" t="str">
        <f>drivers_list!C17</f>
        <v>Крейдер Віктор</v>
      </c>
      <c r="D17" t="str">
        <f>drivers_list!E17</f>
        <v>Микосянчик Євген</v>
      </c>
      <c r="E17" t="str">
        <f>drivers_list!G17</f>
        <v>Фольксваген Гольф</v>
      </c>
      <c r="F17" s="9">
        <f>drivers_list!H17</f>
        <v>1.9</v>
      </c>
      <c r="G17" s="7">
        <v>0.4513888888888889</v>
      </c>
      <c r="H17" s="7">
        <v>0</v>
      </c>
      <c r="I17" s="7">
        <v>0.5472222222222222</v>
      </c>
      <c r="J17" s="7">
        <f t="shared" si="0"/>
        <v>0.09583333333333327</v>
      </c>
      <c r="K17" s="8">
        <f>IF(J17&gt;time_NORMS!B8,(J17-time_NORMS!B8)*time_NORMS!F8,"00:00,0")</f>
        <v>0.00034720833333332286</v>
      </c>
      <c r="L17" s="8" t="str">
        <f>IF(J17&lt;time_NORMS!B8,(time_NORMS!B8-dist_01!J17)*time_NORMS!E8,"00:00,0")</f>
        <v>00:00,0</v>
      </c>
      <c r="M17" s="82" t="e">
        <f t="shared" si="1"/>
        <v>#VALUE!</v>
      </c>
    </row>
    <row r="18" spans="1:13" ht="12.75">
      <c r="A18">
        <f>drivers_list!A18</f>
        <v>110528108</v>
      </c>
      <c r="B18">
        <f>drivers_list!B18</f>
        <v>11</v>
      </c>
      <c r="C18" t="str">
        <f>drivers_list!C18</f>
        <v>Рахубовський Микола</v>
      </c>
      <c r="D18" t="str">
        <f>drivers_list!E18</f>
        <v>Рахубовський Сергій</v>
      </c>
      <c r="E18" t="str">
        <f>drivers_list!G18</f>
        <v>ВАЗ 2101</v>
      </c>
      <c r="F18" s="9">
        <f>drivers_list!H18</f>
        <v>1.2</v>
      </c>
      <c r="G18" s="7">
        <v>0.4527777777777778</v>
      </c>
      <c r="H18" s="7">
        <v>0</v>
      </c>
      <c r="I18" s="7">
        <v>0.5465277777777778</v>
      </c>
      <c r="J18" s="7">
        <f t="shared" si="0"/>
        <v>0.09375000000000006</v>
      </c>
      <c r="K18" s="8">
        <f>IF(J18&gt;time_NORMS!B9,(J18-time_NORMS!B9)*time_NORMS!F9,"00:00,0")</f>
        <v>9.25148846420143E-18</v>
      </c>
      <c r="L18" s="8" t="str">
        <f>IF(J18&lt;time_NORMS!B9,(time_NORMS!B9-dist_01!J18)*time_NORMS!E9,"00:00,0")</f>
        <v>00:00,0</v>
      </c>
      <c r="M18" s="1" t="e">
        <f t="shared" si="1"/>
        <v>#VALUE!</v>
      </c>
    </row>
    <row r="19" spans="1:13" ht="12.75">
      <c r="A19">
        <f>drivers_list!A19</f>
        <v>110528109</v>
      </c>
      <c r="B19">
        <f>drivers_list!B19</f>
        <v>12</v>
      </c>
      <c r="C19" t="str">
        <f>drivers_list!C19</f>
        <v>Чистяков Олександр</v>
      </c>
      <c r="D19" t="str">
        <f>drivers_list!E19</f>
        <v>Ігнатова Валентина</v>
      </c>
      <c r="E19" t="str">
        <f>drivers_list!G19</f>
        <v>ЗАЗ 1103</v>
      </c>
      <c r="F19" s="9">
        <f>drivers_list!H19</f>
        <v>1.2</v>
      </c>
      <c r="G19" s="7">
        <v>0.45416666666666666</v>
      </c>
      <c r="H19" s="7">
        <v>0</v>
      </c>
      <c r="I19" s="7">
        <v>0.5479166666666667</v>
      </c>
      <c r="J19" s="7">
        <f t="shared" si="0"/>
        <v>0.09375000000000006</v>
      </c>
      <c r="K19" s="8">
        <f>IF(J19&gt;time_NORMS!B10,(J19-time_NORMS!B10)*time_NORMS!F10,"00:00,0")</f>
        <v>9.25148846420143E-18</v>
      </c>
      <c r="L19" s="8" t="str">
        <f>IF(J19&lt;time_NORMS!B10,(time_NORMS!B10-dist_01!J19)*time_NORMS!E10,"00:00,0")</f>
        <v>00:00,0</v>
      </c>
      <c r="M19" s="1" t="e">
        <f t="shared" si="1"/>
        <v>#VALUE!</v>
      </c>
    </row>
    <row r="20" spans="1:13" ht="12.75">
      <c r="A20">
        <f>drivers_list!A20</f>
        <v>110528110</v>
      </c>
      <c r="B20">
        <f>drivers_list!B20</f>
        <v>13</v>
      </c>
      <c r="C20" t="str">
        <f>drivers_list!C20</f>
        <v>Хлебалов Олег</v>
      </c>
      <c r="D20" t="str">
        <f>drivers_list!E20</f>
        <v>Хлебалов Олексій</v>
      </c>
      <c r="E20" t="str">
        <f>drivers_list!G20</f>
        <v>ВАЗ 2115</v>
      </c>
      <c r="F20" s="9">
        <f>drivers_list!H20</f>
        <v>1.5</v>
      </c>
      <c r="G20" s="7">
        <v>0.4548611111111111</v>
      </c>
      <c r="H20" s="7">
        <v>0</v>
      </c>
      <c r="I20" s="7">
        <v>0.548611111111111</v>
      </c>
      <c r="J20" s="7">
        <f t="shared" si="0"/>
        <v>0.09374999999999994</v>
      </c>
      <c r="K20" s="8" t="str">
        <f>IF(J20&gt;time_NORMS!B11,(J20-time_NORMS!B11)*time_NORMS!F11,"00:00,0")</f>
        <v>00:00,0</v>
      </c>
      <c r="L20" s="8">
        <f>IF(J20&lt;time_NORMS!B11,(time_NORMS!B11-dist_01!J20)*time_NORMS!E11,"00:00,0")</f>
        <v>1.8503532039915172E-17</v>
      </c>
      <c r="M20" s="1" t="e">
        <f t="shared" si="1"/>
        <v>#VALUE!</v>
      </c>
    </row>
    <row r="21" spans="1:13" ht="12.75">
      <c r="A21">
        <f>drivers_list!A21</f>
        <v>110528111</v>
      </c>
      <c r="B21">
        <f>drivers_list!B21</f>
        <v>14</v>
      </c>
      <c r="C21" t="str">
        <f>drivers_list!C21</f>
        <v>Петров Ігор</v>
      </c>
      <c r="D21" t="str">
        <f>drivers_list!E21</f>
        <v>Максименко Олександр</v>
      </c>
      <c r="E21" t="str">
        <f>drivers_list!G21</f>
        <v>ВАЗ 21093</v>
      </c>
      <c r="F21" s="9">
        <f>drivers_list!H21</f>
        <v>1.5</v>
      </c>
      <c r="G21" s="7">
        <v>0.45625</v>
      </c>
      <c r="H21" s="7">
        <v>0</v>
      </c>
      <c r="I21" s="7">
        <v>0.5499999999999999</v>
      </c>
      <c r="J21" s="7">
        <f t="shared" si="0"/>
        <v>0.09374999999999994</v>
      </c>
      <c r="K21" s="8" t="str">
        <f>IF(J21&gt;time_NORMS!B12,(J21-time_NORMS!B12)*time_NORMS!F12,"00:00,0")</f>
        <v>00:00,0</v>
      </c>
      <c r="L21" s="8">
        <f>IF(J21&lt;time_NORMS!B12,(time_NORMS!B12-dist_01!J21)*time_NORMS!E12,"00:00,0")</f>
        <v>1.8503532039915172E-17</v>
      </c>
      <c r="M21" s="1" t="e">
        <f t="shared" si="1"/>
        <v>#VALUE!</v>
      </c>
    </row>
    <row r="22" spans="1:14" ht="12.75">
      <c r="A22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3">
        <f>drivers_list!H22</f>
        <v>1.1</v>
      </c>
      <c r="G22" s="7">
        <v>0.4576388888888889</v>
      </c>
      <c r="H22" s="83">
        <v>0.006481481481481481</v>
      </c>
      <c r="I22" s="7">
        <v>0.5513888888888888</v>
      </c>
      <c r="J22" s="24">
        <f t="shared" si="0"/>
        <v>0.09374999999999994</v>
      </c>
      <c r="K22" s="25" t="str">
        <f>IF(J22&gt;time_NORMS!B13,(J22-time_NORMS!B13)*time_NORMS!F13,"00:00,0")</f>
        <v>00:00,0</v>
      </c>
      <c r="L22" s="25">
        <f>IF(J22&lt;time_NORMS!B13,(time_NORMS!B13-dist_01!J22)*time_NORMS!E13,"00:00,0")</f>
        <v>1.8503532039915172E-17</v>
      </c>
      <c r="M22" s="84" t="e">
        <f t="shared" si="1"/>
        <v>#VALUE!</v>
      </c>
      <c r="N22" s="21"/>
    </row>
    <row r="23" spans="1:13" ht="12.75">
      <c r="A23">
        <f>drivers_list!A23</f>
        <v>110528113</v>
      </c>
      <c r="B23">
        <f>drivers_list!B23</f>
        <v>16</v>
      </c>
      <c r="C23" t="str">
        <f>drivers_list!C23</f>
        <v>Дмитрук Вадим</v>
      </c>
      <c r="D23" t="str">
        <f>drivers_list!E23</f>
        <v>Мочарський Георгій</v>
      </c>
      <c r="E23" t="str">
        <f>drivers_list!G23</f>
        <v>ВАЗ 2115</v>
      </c>
      <c r="F23" s="9">
        <f>drivers_list!H23</f>
        <v>1.6</v>
      </c>
      <c r="G23" s="7">
        <v>0.4583333333333333</v>
      </c>
      <c r="H23" s="7">
        <v>0</v>
      </c>
      <c r="I23" s="7">
        <v>0.5645833333333333</v>
      </c>
      <c r="J23" s="7">
        <f t="shared" si="0"/>
        <v>0.10625000000000001</v>
      </c>
      <c r="K23" s="8">
        <f>IF(J23&gt;time_NORMS!B14,(J23-time_NORMS!B14)*time_NORMS!F14,"00:00,0")</f>
        <v>0.0020832500000000018</v>
      </c>
      <c r="L23" s="8" t="str">
        <f>IF(J23&lt;time_NORMS!B14,(time_NORMS!B14-dist_01!J23)*time_NORMS!E14,"00:00,0")</f>
        <v>00:00,0</v>
      </c>
      <c r="M23" s="82" t="e">
        <f t="shared" si="1"/>
        <v>#VALUE!</v>
      </c>
    </row>
    <row r="24" spans="1:13" ht="12.75">
      <c r="A24">
        <f>drivers_list!A24</f>
        <v>110528114</v>
      </c>
      <c r="B24">
        <f>drivers_list!B24</f>
        <v>17</v>
      </c>
      <c r="C24" t="str">
        <f>drivers_list!C24</f>
        <v>Мельниченко Сергій</v>
      </c>
      <c r="D24" t="str">
        <f>drivers_list!E24</f>
        <v>Криворучко Василь</v>
      </c>
      <c r="E24" t="str">
        <f>drivers_list!G24</f>
        <v>ВАЗ 21144</v>
      </c>
      <c r="F24" s="9">
        <f>drivers_list!H24</f>
        <v>1.6</v>
      </c>
      <c r="G24" s="7">
        <v>0.4597222222222222</v>
      </c>
      <c r="H24" s="7">
        <v>0</v>
      </c>
      <c r="I24" s="7">
        <v>0.5534722222222223</v>
      </c>
      <c r="J24" s="7">
        <f t="shared" si="0"/>
        <v>0.09375000000000006</v>
      </c>
      <c r="K24" s="8">
        <f>IF(J24&gt;time_NORMS!B15,(J24-time_NORMS!B15)*time_NORMS!F15,"00:00,0")</f>
        <v>9.25148846420143E-18</v>
      </c>
      <c r="L24" s="8" t="str">
        <f>IF(J24&lt;time_NORMS!B15,(time_NORMS!B15-dist_01!J24)*time_NORMS!E15,"00:00,0")</f>
        <v>00:00,0</v>
      </c>
      <c r="M24" s="1" t="e">
        <f t="shared" si="1"/>
        <v>#VALUE!</v>
      </c>
    </row>
    <row r="25" spans="1:13" ht="12.75">
      <c r="A25">
        <f>drivers_list!A25</f>
        <v>110528115</v>
      </c>
      <c r="B25">
        <f>drivers_list!B25</f>
        <v>18</v>
      </c>
      <c r="C25" t="str">
        <f>drivers_list!C25</f>
        <v>Сорокопуд Сергій</v>
      </c>
      <c r="D25" t="str">
        <f>drivers_list!E25</f>
        <v>Ільєску Тетяна</v>
      </c>
      <c r="E25" t="str">
        <f>drivers_list!G25</f>
        <v>ЗАЗ 1102</v>
      </c>
      <c r="F25" s="9">
        <f>drivers_list!H25</f>
        <v>1.1</v>
      </c>
      <c r="G25" s="7">
        <v>0.4611111111111111</v>
      </c>
      <c r="H25" s="7">
        <v>0</v>
      </c>
      <c r="I25" s="7">
        <v>0.5548611111111111</v>
      </c>
      <c r="J25" s="7">
        <f t="shared" si="0"/>
        <v>0.09375000000000006</v>
      </c>
      <c r="K25" s="8">
        <f>IF(J25&gt;time_NORMS!B16,(J25-time_NORMS!B16)*time_NORMS!F16,"00:00,0")</f>
        <v>9.25148846420143E-18</v>
      </c>
      <c r="L25" s="8" t="str">
        <f>IF(J25&lt;time_NORMS!B16,(time_NORMS!B16-dist_01!J25)*time_NORMS!E16,"00:00,0")</f>
        <v>00:00,0</v>
      </c>
      <c r="M25" s="1" t="e">
        <f t="shared" si="1"/>
        <v>#VALUE!</v>
      </c>
    </row>
    <row r="26" spans="1:14" ht="12.75">
      <c r="A26" s="21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3">
        <f>drivers_list!H26</f>
        <v>1.1</v>
      </c>
      <c r="G26" s="7">
        <v>0.46249999999999997</v>
      </c>
      <c r="H26" s="7">
        <v>0</v>
      </c>
      <c r="I26" s="7">
        <v>0.55625</v>
      </c>
      <c r="J26" s="24">
        <f t="shared" si="0"/>
        <v>0.09375000000000006</v>
      </c>
      <c r="K26" s="25">
        <f>IF(J26&gt;time_NORMS!B17,(J26-time_NORMS!B17)*time_NORMS!F17,"00:00,0")</f>
        <v>9.25148846420143E-18</v>
      </c>
      <c r="L26" s="25" t="str">
        <f>IF(J26&lt;time_NORMS!B17,(time_NORMS!B17-dist_01!J26)*time_NORMS!E17,"00:00,0")</f>
        <v>00:00,0</v>
      </c>
      <c r="M26" s="26" t="e">
        <f t="shared" si="1"/>
        <v>#VALUE!</v>
      </c>
      <c r="N26" s="21"/>
    </row>
    <row r="27" spans="1:14" ht="12.75">
      <c r="A27" s="21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3">
        <f>drivers_list!H27</f>
        <v>1.6</v>
      </c>
      <c r="G27" s="7">
        <v>0.46319444444444446</v>
      </c>
      <c r="H27" s="83">
        <v>0.006018518518518518</v>
      </c>
      <c r="I27" s="7">
        <v>0.5569444444444445</v>
      </c>
      <c r="J27" s="24">
        <f t="shared" si="0"/>
        <v>0.09375</v>
      </c>
      <c r="K27" s="25" t="str">
        <f>IF(J27&gt;time_NORMS!B18,(J27-time_NORMS!B18)*time_NORMS!F18,"00:00,0")</f>
        <v>00:00,0</v>
      </c>
      <c r="L27" s="25" t="str">
        <f>IF(J27&lt;time_NORMS!B18,(time_NORMS!B18-dist_01!J27)*time_NORMS!E18,"00:00,0")</f>
        <v>00:00,0</v>
      </c>
      <c r="M27" s="84" t="e">
        <f t="shared" si="1"/>
        <v>#VALUE!</v>
      </c>
      <c r="N27" s="21"/>
    </row>
    <row r="28" spans="1:14" ht="12.75">
      <c r="A28" s="21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3">
        <f>drivers_list!H28</f>
        <v>1.5</v>
      </c>
      <c r="G28" s="7">
        <v>0.46458333333333335</v>
      </c>
      <c r="H28" s="7">
        <v>0</v>
      </c>
      <c r="I28" s="7">
        <v>0.5583333333333333</v>
      </c>
      <c r="J28" s="24">
        <f t="shared" si="0"/>
        <v>0.09375</v>
      </c>
      <c r="K28" s="25" t="str">
        <f>IF(J28&gt;time_NORMS!B19,(J28-time_NORMS!B19)*time_NORMS!F19,"00:00,0")</f>
        <v>00:00,0</v>
      </c>
      <c r="L28" s="25" t="str">
        <f>IF(J28&lt;time_NORMS!B19,(time_NORMS!B19-dist_01!J28)*time_NORMS!E19,"00:00,0")</f>
        <v>00:00,0</v>
      </c>
      <c r="M28" s="26" t="e">
        <f t="shared" si="1"/>
        <v>#VALUE!</v>
      </c>
      <c r="N28" s="21"/>
    </row>
    <row r="29" spans="1:14" ht="12.75">
      <c r="A29" s="21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3">
        <f>drivers_list!H29</f>
        <v>1.1</v>
      </c>
      <c r="G29" s="7">
        <v>0.46597222222222223</v>
      </c>
      <c r="H29" s="7">
        <v>0</v>
      </c>
      <c r="I29" s="7">
        <v>0.5597222222222222</v>
      </c>
      <c r="J29" s="24">
        <f t="shared" si="0"/>
        <v>0.09375</v>
      </c>
      <c r="K29" s="25" t="str">
        <f>IF(J29&gt;time_NORMS!B20,(J29-time_NORMS!B20)*time_NORMS!F20,"00:00,0")</f>
        <v>00:00,0</v>
      </c>
      <c r="L29" s="25" t="str">
        <f>IF(J29&lt;time_NORMS!B20,(time_NORMS!B20-dist_01!J29)*time_NORMS!E20,"00:00,0")</f>
        <v>00:00,0</v>
      </c>
      <c r="M29" s="26" t="e">
        <f t="shared" si="1"/>
        <v>#VALUE!</v>
      </c>
      <c r="N29" s="21"/>
    </row>
    <row r="30" spans="1:14" ht="12.75">
      <c r="A30" s="21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3">
        <f>drivers_list!H30</f>
        <v>1.6</v>
      </c>
      <c r="G30" s="7">
        <v>0.4666666666666666</v>
      </c>
      <c r="H30" s="7">
        <v>0</v>
      </c>
      <c r="I30" s="7">
        <v>0.5604166666666667</v>
      </c>
      <c r="J30" s="24">
        <f t="shared" si="0"/>
        <v>0.09375000000000006</v>
      </c>
      <c r="K30" s="25">
        <f>IF(J30&gt;time_NORMS!B21,(J30-time_NORMS!B21)*time_NORMS!F21,"00:00,0")</f>
        <v>9.25148846420143E-18</v>
      </c>
      <c r="L30" s="25" t="str">
        <f>IF(J30&lt;time_NORMS!B21,(time_NORMS!B21-dist_01!J30)*time_NORMS!E21,"00:00,0")</f>
        <v>00:00,0</v>
      </c>
      <c r="M30" s="26" t="e">
        <f t="shared" si="1"/>
        <v>#VALUE!</v>
      </c>
      <c r="N30" s="21"/>
    </row>
    <row r="31" spans="1:14" ht="12.75">
      <c r="A31" s="2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3">
        <f>drivers_list!H31</f>
        <v>1.6</v>
      </c>
      <c r="G31" s="7">
        <v>0.4680555555555555</v>
      </c>
      <c r="H31" s="7">
        <v>0</v>
      </c>
      <c r="I31" s="7">
        <v>0.5618055555555556</v>
      </c>
      <c r="J31" s="24">
        <f t="shared" si="0"/>
        <v>0.09375000000000006</v>
      </c>
      <c r="K31" s="25">
        <f>IF(J31&gt;time_NORMS!B22,(J31-time_NORMS!B22)*time_NORMS!F22,"00:00,0")</f>
        <v>9.25148846420143E-18</v>
      </c>
      <c r="L31" s="25" t="str">
        <f>IF(J31&lt;time_NORMS!B22,(time_NORMS!B22-dist_01!J31)*time_NORMS!E22,"00:00,0")</f>
        <v>00:00,0</v>
      </c>
      <c r="M31" s="26" t="e">
        <f t="shared" si="1"/>
        <v>#VALUE!</v>
      </c>
      <c r="N31" s="21"/>
    </row>
    <row r="32" spans="1:14" ht="12.75">
      <c r="A32" s="21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3">
        <f>drivers_list!H32</f>
        <v>1.5</v>
      </c>
      <c r="G32" s="7">
        <v>0.46875</v>
      </c>
      <c r="H32" s="7">
        <v>0</v>
      </c>
      <c r="I32" s="7">
        <v>0.5625</v>
      </c>
      <c r="J32" s="24">
        <f t="shared" si="0"/>
        <v>0.09375</v>
      </c>
      <c r="K32" s="25" t="str">
        <f>IF(J32&gt;time_NORMS!B23,(J32-time_NORMS!B23)*time_NORMS!F23,"00:00,0")</f>
        <v>00:00,0</v>
      </c>
      <c r="L32" s="25" t="str">
        <f>IF(J32&lt;time_NORMS!B23,(time_NORMS!B23-dist_01!J32)*time_NORMS!E23,"00:00,0")</f>
        <v>00:00,0</v>
      </c>
      <c r="M32" s="26" t="e">
        <f t="shared" si="1"/>
        <v>#VALUE!</v>
      </c>
      <c r="N32" s="21"/>
    </row>
    <row r="33" spans="1:14" ht="12.75">
      <c r="A33" s="21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3">
        <f>drivers_list!H33</f>
        <v>1.4</v>
      </c>
      <c r="G33" s="7">
        <v>0.4701388888888889</v>
      </c>
      <c r="H33" s="7">
        <v>0</v>
      </c>
      <c r="I33" s="7">
        <v>0.5638888888888889</v>
      </c>
      <c r="J33" s="24">
        <f t="shared" si="0"/>
        <v>0.09375</v>
      </c>
      <c r="K33" s="25" t="str">
        <f>IF(J33&gt;time_NORMS!B24,(J33-time_NORMS!B24)*time_NORMS!F24,"00:00,0")</f>
        <v>00:00,0</v>
      </c>
      <c r="L33" s="25" t="str">
        <f>IF(J33&lt;time_NORMS!B24,(time_NORMS!B24-dist_01!J33)*time_NORMS!E24,"00:00,0")</f>
        <v>00:00,0</v>
      </c>
      <c r="M33" s="26" t="e">
        <f t="shared" si="1"/>
        <v>#VALUE!</v>
      </c>
      <c r="N33" s="21"/>
    </row>
    <row r="34" spans="1:14" ht="12.75">
      <c r="A34" s="21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3">
        <f>drivers_list!H34</f>
        <v>1.3</v>
      </c>
      <c r="G34" s="7">
        <v>0.47152777777777777</v>
      </c>
      <c r="H34" s="7">
        <v>0</v>
      </c>
      <c r="I34" s="7">
        <v>0.5652777777777778</v>
      </c>
      <c r="J34" s="24">
        <f t="shared" si="0"/>
        <v>0.09375</v>
      </c>
      <c r="K34" s="25" t="str">
        <f>IF(J34&gt;time_NORMS!B25,(J34-time_NORMS!B25)*time_NORMS!F25,"00:00,0")</f>
        <v>00:00,0</v>
      </c>
      <c r="L34" s="25" t="str">
        <f>IF(J34&lt;time_NORMS!B25,(time_NORMS!B25-dist_01!J34)*time_NORMS!E25,"00:00,0")</f>
        <v>00:00,0</v>
      </c>
      <c r="M34" s="26" t="e">
        <f t="shared" si="1"/>
        <v>#VALUE!</v>
      </c>
      <c r="N34" s="21"/>
    </row>
    <row r="35" spans="1:14" ht="12.75">
      <c r="A35" s="21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3">
        <f>drivers_list!H35</f>
        <v>1.5</v>
      </c>
      <c r="G35" s="7">
        <v>0.47291666666666665</v>
      </c>
      <c r="H35" s="7">
        <v>0</v>
      </c>
      <c r="I35" s="7">
        <v>0.5673611111111111</v>
      </c>
      <c r="J35" s="24">
        <f t="shared" si="0"/>
        <v>0.09444444444444444</v>
      </c>
      <c r="K35" s="25">
        <f>IF(J35&gt;time_NORMS!B26,(J35-time_NORMS!B26)*time_NORMS!F26,"00:00,0")</f>
        <v>0.0001157361111111107</v>
      </c>
      <c r="L35" s="25" t="str">
        <f>IF(J35&lt;time_NORMS!B26,(time_NORMS!B26-dist_01!J35)*time_NORMS!E26,"00:00,0")</f>
        <v>00:00,0</v>
      </c>
      <c r="M35" s="81" t="e">
        <f t="shared" si="1"/>
        <v>#VALUE!</v>
      </c>
      <c r="N35" s="21"/>
    </row>
    <row r="36" spans="1:14" ht="12.75">
      <c r="A36" s="21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3">
        <f>drivers_list!H36</f>
        <v>1.1</v>
      </c>
      <c r="G36" s="7">
        <v>0.47361111111111115</v>
      </c>
      <c r="H36" s="7">
        <v>0</v>
      </c>
      <c r="I36" s="7">
        <v>0.5673611111111111</v>
      </c>
      <c r="J36" s="24">
        <f t="shared" si="0"/>
        <v>0.09374999999999994</v>
      </c>
      <c r="K36" s="25" t="str">
        <f>IF(J36&gt;time_NORMS!B27,(J36-time_NORMS!B27)*time_NORMS!F27,"00:00,0")</f>
        <v>00:00,0</v>
      </c>
      <c r="L36" s="25">
        <f>IF(J36&lt;time_NORMS!B27,(time_NORMS!B27-dist_01!J36)*time_NORMS!E27,"00:00,0")</f>
        <v>1.8503532039915172E-17</v>
      </c>
      <c r="M36" s="26" t="e">
        <f t="shared" si="1"/>
        <v>#VALUE!</v>
      </c>
      <c r="N36" s="21"/>
    </row>
    <row r="37" spans="1:14" ht="12.75">
      <c r="A37" s="21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3">
        <f>drivers_list!H37</f>
        <v>2.3</v>
      </c>
      <c r="G37" s="7">
        <v>0.47500000000000003</v>
      </c>
      <c r="H37" s="7">
        <v>0</v>
      </c>
      <c r="I37" s="7">
        <v>0.5694444444444444</v>
      </c>
      <c r="J37" s="24">
        <f t="shared" si="0"/>
        <v>0.09444444444444439</v>
      </c>
      <c r="K37" s="25">
        <f>IF(J37&gt;time_NORMS!B28,(J37-time_NORMS!B28)*time_NORMS!F28,"00:00,0")</f>
        <v>0.00011573611111110144</v>
      </c>
      <c r="L37" s="25" t="str">
        <f>IF(J37&lt;time_NORMS!B28,(time_NORMS!B28-dist_01!J37)*time_NORMS!E28,"00:00,0")</f>
        <v>00:00,0</v>
      </c>
      <c r="M37" s="81" t="e">
        <f t="shared" si="1"/>
        <v>#VALUE!</v>
      </c>
      <c r="N37" s="21"/>
    </row>
    <row r="38" spans="1:14" ht="12.75">
      <c r="A38" s="21"/>
      <c r="B38" s="21"/>
      <c r="C38" s="21"/>
      <c r="D38" s="21"/>
      <c r="E38" s="21"/>
      <c r="F38" s="23"/>
      <c r="G38" s="7"/>
      <c r="H38" s="7"/>
      <c r="I38" s="7"/>
      <c r="J38" s="24"/>
      <c r="K38" s="25"/>
      <c r="L38" s="25"/>
      <c r="M38" s="26"/>
      <c r="N38" s="21"/>
    </row>
    <row r="39" spans="6:13" ht="12.75">
      <c r="F39" s="9"/>
      <c r="G39" s="7"/>
      <c r="H39" s="7"/>
      <c r="I39" s="7"/>
      <c r="J39" s="7"/>
      <c r="K39" s="8"/>
      <c r="L39" s="8"/>
      <c r="M39" s="1"/>
    </row>
    <row r="40" spans="6:13" ht="12.75">
      <c r="F40" s="9"/>
      <c r="G40" s="7"/>
      <c r="H40" s="7"/>
      <c r="I40" s="7"/>
      <c r="J40" s="7"/>
      <c r="K40" s="8"/>
      <c r="L40" s="8"/>
      <c r="M40" s="1"/>
    </row>
    <row r="41" spans="6:13" ht="12.75">
      <c r="F41" s="9"/>
      <c r="G41" s="7"/>
      <c r="H41" s="7"/>
      <c r="I41" s="7"/>
      <c r="J41" s="7"/>
      <c r="K41" s="8"/>
      <c r="L41" s="8"/>
      <c r="M41" s="1"/>
    </row>
    <row r="42" spans="6:13" ht="12.75">
      <c r="F42" s="9"/>
      <c r="G42" s="7"/>
      <c r="H42" s="7"/>
      <c r="I42" s="7"/>
      <c r="J42" s="7"/>
      <c r="K42" s="8"/>
      <c r="L42" s="8"/>
      <c r="M42" s="1"/>
    </row>
    <row r="43" spans="6:13" ht="12.75">
      <c r="F43" s="9"/>
      <c r="G43" s="7"/>
      <c r="H43" s="7"/>
      <c r="I43" s="7"/>
      <c r="J43" s="7"/>
      <c r="K43" s="8"/>
      <c r="L43" s="8"/>
      <c r="M43" s="1"/>
    </row>
  </sheetData>
  <sheetProtection/>
  <printOptions/>
  <pageMargins left="0.21" right="0.15" top="0.28" bottom="0.22" header="0.17" footer="0.1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43"/>
  <sheetViews>
    <sheetView zoomScalePageLayoutView="0" workbookViewId="0" topLeftCell="A8">
      <selection activeCell="M38" sqref="M38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1.25390625" style="0" customWidth="1"/>
    <col min="4" max="4" width="22.75390625" style="18" customWidth="1"/>
    <col min="5" max="5" width="18.00390625" style="0" customWidth="1"/>
    <col min="6" max="6" width="7.375" style="0" customWidth="1"/>
    <col min="7" max="7" width="8.25390625" style="0" customWidth="1"/>
    <col min="8" max="8" width="8.625" style="0" customWidth="1"/>
    <col min="9" max="9" width="9.75390625" style="0" customWidth="1"/>
    <col min="10" max="10" width="10.75390625" style="0" customWidth="1"/>
    <col min="11" max="11" width="10.625" style="0" customWidth="1"/>
    <col min="12" max="12" width="11.00390625" style="0" customWidth="1"/>
  </cols>
  <sheetData>
    <row r="10" spans="1:12" ht="27" customHeight="1">
      <c r="A10" s="3" t="s">
        <v>0</v>
      </c>
      <c r="B10" s="3" t="s">
        <v>1</v>
      </c>
      <c r="C10" s="3" t="s">
        <v>32</v>
      </c>
      <c r="D10" s="17" t="s">
        <v>31</v>
      </c>
      <c r="E10" s="3" t="s">
        <v>25</v>
      </c>
      <c r="F10" s="3" t="s">
        <v>24</v>
      </c>
      <c r="G10" s="4" t="s">
        <v>33</v>
      </c>
      <c r="H10" s="4" t="s">
        <v>34</v>
      </c>
      <c r="I10" s="4" t="s">
        <v>12</v>
      </c>
      <c r="J10" s="4" t="s">
        <v>13</v>
      </c>
      <c r="K10" s="4" t="s">
        <v>14</v>
      </c>
      <c r="L10" s="4" t="s">
        <v>18</v>
      </c>
    </row>
    <row r="11" spans="1:12" ht="12.75">
      <c r="A11">
        <f>drivers_list!A11</f>
        <v>110528101</v>
      </c>
      <c r="B11">
        <f>drivers_list!B11</f>
        <v>1</v>
      </c>
      <c r="C11" t="str">
        <f>drivers_list!C11</f>
        <v>Cтефан Сергій</v>
      </c>
      <c r="D11" s="18" t="str">
        <f>drivers_list!E11</f>
        <v>Тимошенко Євген</v>
      </c>
      <c r="E11" t="str">
        <f>drivers_list!G11</f>
        <v>Рено канго</v>
      </c>
      <c r="F11" s="9">
        <f>drivers_list!H11</f>
        <v>1.5</v>
      </c>
      <c r="G11" s="7">
        <v>0.6020833333333333</v>
      </c>
      <c r="H11" s="7">
        <v>0.6715277777777778</v>
      </c>
      <c r="I11" s="7">
        <f>H11-G11</f>
        <v>0.06944444444444453</v>
      </c>
      <c r="J11" s="8">
        <f>IF(I11&gt;time_NORMS!A2,(I11-time_NORMS!A2)*time_NORMS!F2,"00:00,0")</f>
        <v>1.3877232696302144E-17</v>
      </c>
      <c r="K11" s="8" t="str">
        <f>IF(I11&lt;time_NORMS!A2,(time_NORMS!A2-dist_02!I11)*time_NORMS!E2,"00:00,0")</f>
        <v>00:00,0</v>
      </c>
      <c r="L11" s="1" t="e">
        <f>J11+K11</f>
        <v>#VALUE!</v>
      </c>
    </row>
    <row r="12" spans="1:12" ht="12.75">
      <c r="A12">
        <f>drivers_list!A12</f>
        <v>110528102</v>
      </c>
      <c r="B12">
        <f>drivers_list!B12</f>
        <v>3</v>
      </c>
      <c r="C12" t="str">
        <f>drivers_list!C12</f>
        <v>Кухарський Олег</v>
      </c>
      <c r="D12" s="18" t="str">
        <f>drivers_list!E12</f>
        <v>Власов Олександр</v>
      </c>
      <c r="E12" t="str">
        <f>drivers_list!G12</f>
        <v>Форд Транзит</v>
      </c>
      <c r="F12" s="9" t="str">
        <f>drivers_list!H12</f>
        <v>2,5Т</v>
      </c>
      <c r="G12" s="7">
        <v>0.6034722222222222</v>
      </c>
      <c r="H12" s="7">
        <v>0.6729166666666667</v>
      </c>
      <c r="I12" s="7">
        <f aca="true" t="shared" si="0" ref="I12:I37">H12-G12</f>
        <v>0.06944444444444453</v>
      </c>
      <c r="J12" s="8">
        <f>IF(I12&gt;time_NORMS!A3,(I12-time_NORMS!A3)*time_NORMS!F3,"00:00,0")</f>
        <v>1.3877232696302144E-17</v>
      </c>
      <c r="K12" s="8" t="str">
        <f>IF(I12&lt;time_NORMS!A3,(time_NORMS!A3-dist_02!I12)*time_NORMS!E3,"00:00,0")</f>
        <v>00:00,0</v>
      </c>
      <c r="L12" s="1" t="e">
        <f aca="true" t="shared" si="1" ref="L12:L37">J12+K12</f>
        <v>#VALUE!</v>
      </c>
    </row>
    <row r="13" spans="1:12" ht="12.75">
      <c r="A13">
        <f>drivers_list!A13</f>
        <v>110528103</v>
      </c>
      <c r="B13">
        <f>drivers_list!B13</f>
        <v>5</v>
      </c>
      <c r="C13" t="str">
        <f>drivers_list!C13</f>
        <v>Івінський Максим</v>
      </c>
      <c r="D13" s="18" t="str">
        <f>drivers_list!E13</f>
        <v>Голубєва Оксана</v>
      </c>
      <c r="E13" t="str">
        <f>drivers_list!G13</f>
        <v>ВАЗ 21144</v>
      </c>
      <c r="F13" s="9">
        <f>drivers_list!H13</f>
        <v>1.6</v>
      </c>
      <c r="G13" s="7">
        <v>0.6048611111111111</v>
      </c>
      <c r="H13" s="7">
        <v>0.6743055555555556</v>
      </c>
      <c r="I13" s="7">
        <f t="shared" si="0"/>
        <v>0.06944444444444453</v>
      </c>
      <c r="J13" s="8">
        <f>IF(I13&gt;time_NORMS!A4,(I13-time_NORMS!A4)*time_NORMS!F4,"00:00,0")</f>
        <v>1.3877232696302144E-17</v>
      </c>
      <c r="K13" s="8" t="str">
        <f>IF(I13&lt;time_NORMS!A4,(time_NORMS!A4-dist_02!I13)*time_NORMS!E4,"00:00,0")</f>
        <v>00:00,0</v>
      </c>
      <c r="L13" s="1" t="e">
        <f t="shared" si="1"/>
        <v>#VALUE!</v>
      </c>
    </row>
    <row r="14" spans="1:12" ht="12.75">
      <c r="A14">
        <f>drivers_list!A14</f>
        <v>110528104</v>
      </c>
      <c r="B14">
        <f>drivers_list!B14</f>
        <v>6</v>
      </c>
      <c r="C14" t="str">
        <f>drivers_list!C14</f>
        <v>Шемчук Олег</v>
      </c>
      <c r="D14" s="18" t="str">
        <f>drivers_list!E14</f>
        <v>Шемчук Світлана</v>
      </c>
      <c r="E14" t="str">
        <f>drivers_list!G14</f>
        <v>ЗАЗ 1103</v>
      </c>
      <c r="F14" s="9">
        <f>drivers_list!H14</f>
        <v>1.3</v>
      </c>
      <c r="G14" s="7">
        <v>0.6069444444444444</v>
      </c>
      <c r="H14" s="7">
        <v>0.6763888888888889</v>
      </c>
      <c r="I14" s="7">
        <f t="shared" si="0"/>
        <v>0.06944444444444453</v>
      </c>
      <c r="J14" s="8">
        <f>IF(I14&gt;time_NORMS!A5,(I14-time_NORMS!A5)*time_NORMS!F5,"00:00,0")</f>
        <v>1.3877232696302144E-17</v>
      </c>
      <c r="K14" s="8" t="str">
        <f>IF(I14&lt;time_NORMS!A5,(time_NORMS!A5-dist_02!I14)*time_NORMS!E5,"00:00,0")</f>
        <v>00:00,0</v>
      </c>
      <c r="L14" s="1" t="e">
        <f t="shared" si="1"/>
        <v>#VALUE!</v>
      </c>
    </row>
    <row r="15" spans="1:12" ht="12.75">
      <c r="A15">
        <f>drivers_list!A15</f>
        <v>110528105</v>
      </c>
      <c r="B15">
        <f>drivers_list!B15</f>
        <v>7</v>
      </c>
      <c r="C15" t="str">
        <f>drivers_list!C15</f>
        <v>Баландін Микола</v>
      </c>
      <c r="D15" s="18" t="str">
        <f>drivers_list!E15</f>
        <v>Комиз Дмитро</v>
      </c>
      <c r="E15" t="str">
        <f>drivers_list!G15</f>
        <v>ЗАЗ 1103</v>
      </c>
      <c r="F15" s="9">
        <f>drivers_list!H15</f>
        <v>1.2</v>
      </c>
      <c r="G15" s="7">
        <v>0.6083333333333333</v>
      </c>
      <c r="H15" s="7">
        <v>0.6777777777777777</v>
      </c>
      <c r="I15" s="7">
        <f t="shared" si="0"/>
        <v>0.06944444444444442</v>
      </c>
      <c r="J15" s="8" t="str">
        <f>IF(I15&gt;time_NORMS!A6,(I15-time_NORMS!A6)*time_NORMS!F6,"00:00,0")</f>
        <v>00:00,0</v>
      </c>
      <c r="K15" s="8" t="str">
        <f>IF(I15&lt;time_NORMS!A6,(time_NORMS!A6-dist_02!I15)*time_NORMS!E6,"00:00,0")</f>
        <v>00:00,0</v>
      </c>
      <c r="L15" s="1" t="e">
        <f t="shared" si="1"/>
        <v>#VALUE!</v>
      </c>
    </row>
    <row r="16" spans="1:12" ht="12.75">
      <c r="A16">
        <f>drivers_list!A16</f>
        <v>110528106</v>
      </c>
      <c r="B16">
        <f>drivers_list!B16</f>
        <v>9</v>
      </c>
      <c r="C16" t="str">
        <f>drivers_list!C16</f>
        <v>Педоренко Микола</v>
      </c>
      <c r="D16" s="18" t="str">
        <f>drivers_list!E16</f>
        <v>Габ Олег</v>
      </c>
      <c r="E16" t="str">
        <f>drivers_list!G16</f>
        <v>ВАЗ 2104</v>
      </c>
      <c r="F16" s="9">
        <f>drivers_list!H16</f>
        <v>1.3</v>
      </c>
      <c r="G16" s="7">
        <v>0.6104166666666667</v>
      </c>
      <c r="H16" s="7">
        <v>0.6854166666666667</v>
      </c>
      <c r="I16" s="7">
        <f t="shared" si="0"/>
        <v>0.07499999999999996</v>
      </c>
      <c r="J16" s="8">
        <f>IF(I16&gt;time_NORMS!A7,(I16-time_NORMS!A7)*time_NORMS!F7,"00:00,0")</f>
        <v>0.0009258888888888809</v>
      </c>
      <c r="K16" s="8" t="str">
        <f>IF(I16&lt;time_NORMS!A7,(time_NORMS!A7-dist_02!I16)*time_NORMS!E7,"00:00,0")</f>
        <v>00:00,0</v>
      </c>
      <c r="L16" s="82" t="e">
        <f t="shared" si="1"/>
        <v>#VALUE!</v>
      </c>
    </row>
    <row r="17" spans="1:12" ht="12.75">
      <c r="A17">
        <f>drivers_list!A17</f>
        <v>110528107</v>
      </c>
      <c r="B17">
        <f>drivers_list!B17</f>
        <v>10</v>
      </c>
      <c r="C17" t="str">
        <f>drivers_list!C17</f>
        <v>Крейдер Віктор</v>
      </c>
      <c r="D17" s="18" t="str">
        <f>drivers_list!E17</f>
        <v>Микосянчик Євген</v>
      </c>
      <c r="E17" t="str">
        <f>drivers_list!G17</f>
        <v>Фольксваген Гольф</v>
      </c>
      <c r="F17" s="9">
        <f>drivers_list!H17</f>
        <v>1.9</v>
      </c>
      <c r="G17" s="7">
        <v>0.611111111111111</v>
      </c>
      <c r="H17" s="7">
        <v>0.6805555555555555</v>
      </c>
      <c r="I17" s="7">
        <f t="shared" si="0"/>
        <v>0.06944444444444442</v>
      </c>
      <c r="J17" s="8" t="str">
        <f>IF(I17&gt;time_NORMS!A8,(I17-time_NORMS!A8)*time_NORMS!F8,"00:00,0")</f>
        <v>00:00,0</v>
      </c>
      <c r="K17" s="8" t="str">
        <f>IF(I17&lt;time_NORMS!A8,(time_NORMS!A8-dist_02!I17)*time_NORMS!E8,"00:00,0")</f>
        <v>00:00,0</v>
      </c>
      <c r="L17" s="1" t="e">
        <f t="shared" si="1"/>
        <v>#VALUE!</v>
      </c>
    </row>
    <row r="18" spans="1:12" ht="12.75">
      <c r="A18">
        <f>drivers_list!A18</f>
        <v>110528108</v>
      </c>
      <c r="B18">
        <f>drivers_list!B18</f>
        <v>11</v>
      </c>
      <c r="C18" t="str">
        <f>drivers_list!C18</f>
        <v>Рахубовський Микола</v>
      </c>
      <c r="D18" s="18" t="str">
        <f>drivers_list!E18</f>
        <v>Рахубовський Сергій</v>
      </c>
      <c r="E18" t="str">
        <f>drivers_list!G18</f>
        <v>ВАЗ 2101</v>
      </c>
      <c r="F18" s="9">
        <f>drivers_list!H18</f>
        <v>1.2</v>
      </c>
      <c r="G18" s="7">
        <v>0.6131944444444445</v>
      </c>
      <c r="H18" s="7">
        <v>0.6826388888888889</v>
      </c>
      <c r="I18" s="7">
        <f t="shared" si="0"/>
        <v>0.06944444444444442</v>
      </c>
      <c r="J18" s="8" t="str">
        <f>IF(I18&gt;time_NORMS!A9,(I18-time_NORMS!A9)*time_NORMS!F9,"00:00,0")</f>
        <v>00:00,0</v>
      </c>
      <c r="K18" s="8" t="str">
        <f>IF(I18&lt;time_NORMS!A9,(time_NORMS!A9-dist_02!I18)*time_NORMS!E9,"00:00,0")</f>
        <v>00:00,0</v>
      </c>
      <c r="L18" s="1" t="e">
        <f t="shared" si="1"/>
        <v>#VALUE!</v>
      </c>
    </row>
    <row r="19" spans="1:12" ht="12.75">
      <c r="A19">
        <f>drivers_list!A19</f>
        <v>110528109</v>
      </c>
      <c r="B19">
        <f>drivers_list!B19</f>
        <v>12</v>
      </c>
      <c r="C19" t="str">
        <f>drivers_list!C19</f>
        <v>Чистяков Олександр</v>
      </c>
      <c r="D19" s="18" t="str">
        <f>drivers_list!E19</f>
        <v>Ігнатова Валентина</v>
      </c>
      <c r="E19" t="str">
        <f>drivers_list!G19</f>
        <v>ЗАЗ 1103</v>
      </c>
      <c r="F19" s="9">
        <f>drivers_list!H19</f>
        <v>1.2</v>
      </c>
      <c r="G19" s="7">
        <v>0.6145833333333334</v>
      </c>
      <c r="H19" s="7">
        <v>0.6840277777777778</v>
      </c>
      <c r="I19" s="7">
        <f t="shared" si="0"/>
        <v>0.06944444444444442</v>
      </c>
      <c r="J19" s="8" t="str">
        <f>IF(I19&gt;time_NORMS!A10,(I19-time_NORMS!A10)*time_NORMS!F10,"00:00,0")</f>
        <v>00:00,0</v>
      </c>
      <c r="K19" s="8" t="str">
        <f>IF(I19&lt;time_NORMS!A10,(time_NORMS!A10-dist_02!I19)*time_NORMS!E10,"00:00,0")</f>
        <v>00:00,0</v>
      </c>
      <c r="L19" s="1" t="e">
        <f t="shared" si="1"/>
        <v>#VALUE!</v>
      </c>
    </row>
    <row r="20" spans="1:12" ht="12.75">
      <c r="A20">
        <f>drivers_list!A20</f>
        <v>110528110</v>
      </c>
      <c r="B20">
        <f>drivers_list!B20</f>
        <v>13</v>
      </c>
      <c r="C20" t="str">
        <f>drivers_list!C20</f>
        <v>Хлебалов Олег</v>
      </c>
      <c r="D20" s="18" t="str">
        <f>drivers_list!E20</f>
        <v>Хлебалов Олексій</v>
      </c>
      <c r="E20" t="str">
        <f>drivers_list!G20</f>
        <v>ВАЗ 2115</v>
      </c>
      <c r="F20" s="9">
        <f>drivers_list!H20</f>
        <v>1.5</v>
      </c>
      <c r="G20" s="7">
        <v>0.6166666666666667</v>
      </c>
      <c r="H20" s="7">
        <v>0.686111111111111</v>
      </c>
      <c r="I20" s="7">
        <f t="shared" si="0"/>
        <v>0.06944444444444431</v>
      </c>
      <c r="J20" s="8" t="str">
        <f>IF(I20&gt;time_NORMS!A11,(I20-time_NORMS!A11)*time_NORMS!F11,"00:00,0")</f>
        <v>00:00,0</v>
      </c>
      <c r="K20" s="8">
        <f>IF(I20&lt;time_NORMS!A11,(time_NORMS!A11-dist_02!I20)*time_NORMS!E11,"00:00,0")</f>
        <v>4.6258830099787934E-17</v>
      </c>
      <c r="L20" s="1" t="e">
        <f t="shared" si="1"/>
        <v>#VALUE!</v>
      </c>
    </row>
    <row r="21" spans="1:12" ht="12.75">
      <c r="A21">
        <f>drivers_list!A21</f>
        <v>110528111</v>
      </c>
      <c r="B21">
        <f>drivers_list!B21</f>
        <v>14</v>
      </c>
      <c r="C21" t="str">
        <f>drivers_list!C21</f>
        <v>Петров Ігор</v>
      </c>
      <c r="D21" s="18" t="str">
        <f>drivers_list!E21</f>
        <v>Максименко Олександр</v>
      </c>
      <c r="E21" t="str">
        <f>drivers_list!G21</f>
        <v>ВАЗ 21093</v>
      </c>
      <c r="F21" s="9">
        <f>drivers_list!H21</f>
        <v>1.5</v>
      </c>
      <c r="G21" s="7">
        <v>0.6180555555555556</v>
      </c>
      <c r="H21" s="7">
        <v>0.6875</v>
      </c>
      <c r="I21" s="7">
        <f t="shared" si="0"/>
        <v>0.06944444444444442</v>
      </c>
      <c r="J21" s="8" t="str">
        <f>IF(I21&gt;time_NORMS!A12,(I21-time_NORMS!A12)*time_NORMS!F12,"00:00,0")</f>
        <v>00:00,0</v>
      </c>
      <c r="K21" s="8" t="str">
        <f>IF(I21&lt;time_NORMS!A12,(time_NORMS!A12-dist_02!I21)*time_NORMS!E12,"00:00,0")</f>
        <v>00:00,0</v>
      </c>
      <c r="L21" s="1" t="e">
        <f t="shared" si="1"/>
        <v>#VALUE!</v>
      </c>
    </row>
    <row r="22" spans="1:13" ht="12.75">
      <c r="A22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2" t="str">
        <f>drivers_list!E22</f>
        <v>Гусєва Євгенія</v>
      </c>
      <c r="E22" s="21" t="str">
        <f>drivers_list!G22</f>
        <v>ЗАЗ 1102</v>
      </c>
      <c r="F22" s="23">
        <f>drivers_list!H22</f>
        <v>1.1</v>
      </c>
      <c r="G22" s="7">
        <v>0.6201388888888889</v>
      </c>
      <c r="H22" s="7">
        <v>0.6895833333333333</v>
      </c>
      <c r="I22" s="24">
        <f t="shared" si="0"/>
        <v>0.06944444444444442</v>
      </c>
      <c r="J22" s="25" t="str">
        <f>IF(I22&gt;time_NORMS!A13,(I22-time_NORMS!A13)*time_NORMS!F13,"00:00,0")</f>
        <v>00:00,0</v>
      </c>
      <c r="K22" s="25" t="str">
        <f>IF(I22&lt;time_NORMS!A13,(time_NORMS!A13-dist_02!I22)*time_NORMS!E13,"00:00,0")</f>
        <v>00:00,0</v>
      </c>
      <c r="L22" s="26" t="e">
        <f t="shared" si="1"/>
        <v>#VALUE!</v>
      </c>
      <c r="M22" s="21"/>
    </row>
    <row r="23" spans="1:12" ht="12.75">
      <c r="A23">
        <f>drivers_list!A23</f>
        <v>110528113</v>
      </c>
      <c r="B23">
        <f>drivers_list!B23</f>
        <v>16</v>
      </c>
      <c r="C23" t="str">
        <f>drivers_list!C23</f>
        <v>Дмитрук Вадим</v>
      </c>
      <c r="D23" s="18" t="str">
        <f>drivers_list!E23</f>
        <v>Мочарський Георгій</v>
      </c>
      <c r="E23" t="str">
        <f>drivers_list!G23</f>
        <v>ВАЗ 2115</v>
      </c>
      <c r="F23" s="9">
        <f>drivers_list!H23</f>
        <v>1.6</v>
      </c>
      <c r="G23" s="7">
        <v>0.6222222222222222</v>
      </c>
      <c r="H23" s="7">
        <v>0.6965277777777777</v>
      </c>
      <c r="I23" s="7">
        <f t="shared" si="0"/>
        <v>0.07430555555555551</v>
      </c>
      <c r="J23" s="8">
        <f>IF(I23&gt;time_NORMS!A14,(I23-time_NORMS!A14)*time_NORMS!F14,"00:00,0")</f>
        <v>0.0008101527777777703</v>
      </c>
      <c r="K23" s="8" t="str">
        <f>IF(I23&lt;time_NORMS!A14,(time_NORMS!A14-dist_02!I23)*time_NORMS!E14,"00:00,0")</f>
        <v>00:00,0</v>
      </c>
      <c r="L23" s="82" t="e">
        <f t="shared" si="1"/>
        <v>#VALUE!</v>
      </c>
    </row>
    <row r="24" spans="1:12" ht="12.75">
      <c r="A24">
        <f>drivers_list!A24</f>
        <v>110528114</v>
      </c>
      <c r="B24">
        <f>drivers_list!B24</f>
        <v>17</v>
      </c>
      <c r="C24" t="str">
        <f>drivers_list!C24</f>
        <v>Мельниченко Сергій</v>
      </c>
      <c r="D24" s="18" t="str">
        <f>drivers_list!E24</f>
        <v>Криворучко Василь</v>
      </c>
      <c r="E24" t="str">
        <f>drivers_list!G24</f>
        <v>ВАЗ 21144</v>
      </c>
      <c r="F24" s="9">
        <f>drivers_list!H24</f>
        <v>1.6</v>
      </c>
      <c r="G24" s="7">
        <v>0.625</v>
      </c>
      <c r="H24" s="7">
        <v>0.7333333333333334</v>
      </c>
      <c r="I24" s="7">
        <f t="shared" si="0"/>
        <v>0.10833333333333339</v>
      </c>
      <c r="J24" s="8">
        <f>IF(I24&gt;time_NORMS!A15,(I24-time_NORMS!A15)*time_NORMS!F15,"00:00,0")</f>
        <v>0.006481222222222232</v>
      </c>
      <c r="K24" s="8" t="str">
        <f>IF(I24&lt;time_NORMS!A15,(time_NORMS!A15-dist_02!I24)*time_NORMS!E15,"00:00,0")</f>
        <v>00:00,0</v>
      </c>
      <c r="L24" s="82" t="e">
        <f t="shared" si="1"/>
        <v>#VALUE!</v>
      </c>
    </row>
    <row r="25" spans="1:12" ht="12.75">
      <c r="A25">
        <f>drivers_list!A25</f>
        <v>110528115</v>
      </c>
      <c r="B25">
        <f>drivers_list!B25</f>
        <v>18</v>
      </c>
      <c r="C25" t="str">
        <f>drivers_list!C25</f>
        <v>Сорокопуд Сергій</v>
      </c>
      <c r="D25" s="18" t="str">
        <f>drivers_list!E25</f>
        <v>Ільєску Тетяна</v>
      </c>
      <c r="E25" t="str">
        <f>drivers_list!G25</f>
        <v>ЗАЗ 1102</v>
      </c>
      <c r="F25" s="9">
        <f>drivers_list!H25</f>
        <v>1.1</v>
      </c>
      <c r="G25" s="7">
        <v>0.6263888888888889</v>
      </c>
      <c r="H25" s="7">
        <v>0.6958333333333333</v>
      </c>
      <c r="I25" s="7">
        <f t="shared" si="0"/>
        <v>0.06944444444444442</v>
      </c>
      <c r="J25" s="8" t="str">
        <f>IF(I25&gt;time_NORMS!A16,(I25-time_NORMS!A16)*time_NORMS!F16,"00:00,0")</f>
        <v>00:00,0</v>
      </c>
      <c r="K25" s="8" t="str">
        <f>IF(I25&lt;time_NORMS!A16,(time_NORMS!A16-dist_02!I25)*time_NORMS!E16,"00:00,0")</f>
        <v>00:00,0</v>
      </c>
      <c r="L25" s="1" t="e">
        <f t="shared" si="1"/>
        <v>#VALUE!</v>
      </c>
    </row>
    <row r="26" spans="1:12" ht="12.75">
      <c r="A26">
        <f>drivers_list!A26</f>
        <v>110528116</v>
      </c>
      <c r="B26">
        <f>drivers_list!B26</f>
        <v>19</v>
      </c>
      <c r="C26" t="str">
        <f>drivers_list!C26</f>
        <v>Тимченко Олексій</v>
      </c>
      <c r="D26" s="18" t="str">
        <f>drivers_list!E26</f>
        <v>Тимченко Олексій мол.</v>
      </c>
      <c r="E26" t="str">
        <f>drivers_list!G26</f>
        <v>ЗАЗ 1102</v>
      </c>
      <c r="F26" s="9">
        <f>drivers_list!H26</f>
        <v>1.1</v>
      </c>
      <c r="G26" s="7">
        <v>0.6284722222222222</v>
      </c>
      <c r="H26" s="7">
        <v>0.6979166666666666</v>
      </c>
      <c r="I26" s="7">
        <f t="shared" si="0"/>
        <v>0.06944444444444442</v>
      </c>
      <c r="J26" s="8" t="str">
        <f>IF(I26&gt;time_NORMS!A17,(I26-time_NORMS!A17)*time_NORMS!F17,"00:00,0")</f>
        <v>00:00,0</v>
      </c>
      <c r="K26" s="8" t="str">
        <f>IF(I26&lt;time_NORMS!A17,(time_NORMS!A17-dist_02!I26)*time_NORMS!E17,"00:00,0")</f>
        <v>00:00,0</v>
      </c>
      <c r="L26" s="1" t="e">
        <f t="shared" si="1"/>
        <v>#VALUE!</v>
      </c>
    </row>
    <row r="27" spans="1:12" ht="12.75">
      <c r="A27">
        <f>drivers_list!A27</f>
        <v>110528117</v>
      </c>
      <c r="B27">
        <f>drivers_list!B27</f>
        <v>20</v>
      </c>
      <c r="C27" t="str">
        <f>drivers_list!C27</f>
        <v>Глазєйкін</v>
      </c>
      <c r="D27" s="18" t="str">
        <f>drivers_list!E27</f>
        <v>Глазєйкіна Марина</v>
      </c>
      <c r="E27" t="str">
        <f>drivers_list!G27</f>
        <v>Рено Логан</v>
      </c>
      <c r="F27" s="9">
        <f>drivers_list!H27</f>
        <v>1.6</v>
      </c>
      <c r="G27" s="7">
        <v>0.6298611111111111</v>
      </c>
      <c r="H27" s="7">
        <v>0.7000000000000001</v>
      </c>
      <c r="I27" s="7">
        <f t="shared" si="0"/>
        <v>0.07013888888888897</v>
      </c>
      <c r="J27" s="8">
        <f>IF(I27&gt;time_NORMS!A18,(I27-time_NORMS!A18)*time_NORMS!F18,"00:00,0")</f>
        <v>0.00011573611111112458</v>
      </c>
      <c r="K27" s="8" t="str">
        <f>IF(I27&lt;time_NORMS!A18,(time_NORMS!A18-dist_02!I27)*time_NORMS!E18,"00:00,0")</f>
        <v>00:00,0</v>
      </c>
      <c r="L27" s="82" t="e">
        <f t="shared" si="1"/>
        <v>#VALUE!</v>
      </c>
    </row>
    <row r="28" spans="1:12" ht="12.75">
      <c r="A28">
        <f>drivers_list!A28</f>
        <v>110528118</v>
      </c>
      <c r="B28">
        <f>drivers_list!B28</f>
        <v>21</v>
      </c>
      <c r="C28" t="str">
        <f>drivers_list!C28</f>
        <v>Проскурін Олександр</v>
      </c>
      <c r="D28" s="18" t="str">
        <f>drivers_list!E28</f>
        <v>Полукаров Андрій</v>
      </c>
      <c r="E28" t="str">
        <f>drivers_list!G28</f>
        <v>Нісан Блюберд</v>
      </c>
      <c r="F28" s="9">
        <f>drivers_list!H28</f>
        <v>1.5</v>
      </c>
      <c r="G28" s="7">
        <v>0.63125</v>
      </c>
      <c r="H28" s="7">
        <v>0.7006944444444444</v>
      </c>
      <c r="I28" s="7">
        <f t="shared" si="0"/>
        <v>0.06944444444444442</v>
      </c>
      <c r="J28" s="8" t="str">
        <f>IF(I28&gt;time_NORMS!A19,(I28-time_NORMS!A19)*time_NORMS!F19,"00:00,0")</f>
        <v>00:00,0</v>
      </c>
      <c r="K28" s="8" t="str">
        <f>IF(I28&lt;time_NORMS!A19,(time_NORMS!A19-dist_02!I28)*time_NORMS!E19,"00:00,0")</f>
        <v>00:00,0</v>
      </c>
      <c r="L28" s="1" t="e">
        <f t="shared" si="1"/>
        <v>#VALUE!</v>
      </c>
    </row>
    <row r="29" spans="1:12" ht="12.75">
      <c r="A29">
        <f>drivers_list!A29</f>
        <v>110528119</v>
      </c>
      <c r="B29">
        <f>drivers_list!B29</f>
        <v>22</v>
      </c>
      <c r="C29" t="str">
        <f>drivers_list!C29</f>
        <v>Башинський Володимир</v>
      </c>
      <c r="D29" s="18" t="str">
        <f>drivers_list!E29</f>
        <v>Башинська Галина</v>
      </c>
      <c r="E29" t="str">
        <f>drivers_list!G29</f>
        <v>ЗАЗ 1102</v>
      </c>
      <c r="F29" s="9">
        <f>drivers_list!H29</f>
        <v>1.1</v>
      </c>
      <c r="G29" s="7">
        <v>0.6333333333333333</v>
      </c>
      <c r="H29" s="7">
        <v>0.7027777777777778</v>
      </c>
      <c r="I29" s="7">
        <f t="shared" si="0"/>
        <v>0.06944444444444453</v>
      </c>
      <c r="J29" s="8">
        <f>IF(I29&gt;time_NORMS!A20,(I29-time_NORMS!A20)*time_NORMS!F20,"00:00,0")</f>
        <v>1.3877232696302144E-17</v>
      </c>
      <c r="K29" s="8" t="str">
        <f>IF(I29&lt;time_NORMS!A20,(time_NORMS!A20-dist_02!I29)*time_NORMS!E20,"00:00,0")</f>
        <v>00:00,0</v>
      </c>
      <c r="L29" s="1" t="e">
        <f t="shared" si="1"/>
        <v>#VALUE!</v>
      </c>
    </row>
    <row r="30" spans="1:12" ht="12.75">
      <c r="A30">
        <f>drivers_list!A30</f>
        <v>110528120</v>
      </c>
      <c r="B30">
        <f>drivers_list!B30</f>
        <v>23</v>
      </c>
      <c r="C30" t="str">
        <f>drivers_list!C30</f>
        <v>Скакун Едуард</v>
      </c>
      <c r="D30" s="18" t="str">
        <f>drivers_list!E30</f>
        <v>Комар Геннадій</v>
      </c>
      <c r="E30" t="str">
        <f>drivers_list!G30</f>
        <v>Тойота Корола</v>
      </c>
      <c r="F30" s="9">
        <f>drivers_list!H30</f>
        <v>1.6</v>
      </c>
      <c r="G30" s="7">
        <v>0.6347222222222222</v>
      </c>
      <c r="H30" s="7">
        <v>0.7041666666666666</v>
      </c>
      <c r="I30" s="7">
        <f t="shared" si="0"/>
        <v>0.06944444444444442</v>
      </c>
      <c r="J30" s="8" t="str">
        <f>IF(I30&gt;time_NORMS!A21,(I30-time_NORMS!A21)*time_NORMS!F21,"00:00,0")</f>
        <v>00:00,0</v>
      </c>
      <c r="K30" s="8" t="str">
        <f>IF(I30&lt;time_NORMS!A21,(time_NORMS!A21-dist_02!I30)*time_NORMS!E21,"00:00,0")</f>
        <v>00:00,0</v>
      </c>
      <c r="L30" s="1" t="e">
        <f t="shared" si="1"/>
        <v>#VALUE!</v>
      </c>
    </row>
    <row r="31" spans="1:12" ht="12.75">
      <c r="A31">
        <f>drivers_list!A31</f>
        <v>110528121</v>
      </c>
      <c r="B31">
        <f>drivers_list!B31</f>
        <v>25</v>
      </c>
      <c r="C31" t="str">
        <f>drivers_list!C31</f>
        <v>Шатило Ольга</v>
      </c>
      <c r="D31" s="18" t="str">
        <f>drivers_list!E31</f>
        <v>Оревін Олексій</v>
      </c>
      <c r="E31" t="str">
        <f>drivers_list!G31</f>
        <v>Хюндай Акцент</v>
      </c>
      <c r="F31" s="9">
        <f>drivers_list!H31</f>
        <v>1.6</v>
      </c>
      <c r="G31" s="7">
        <v>0.6368055555555555</v>
      </c>
      <c r="H31" s="7">
        <v>0.7062499999999999</v>
      </c>
      <c r="I31" s="7">
        <f t="shared" si="0"/>
        <v>0.06944444444444442</v>
      </c>
      <c r="J31" s="8" t="str">
        <f>IF(I31&gt;time_NORMS!A22,(I31-time_NORMS!A22)*time_NORMS!F22,"00:00,0")</f>
        <v>00:00,0</v>
      </c>
      <c r="K31" s="8" t="str">
        <f>IF(I31&lt;time_NORMS!A22,(time_NORMS!A22-dist_02!I31)*time_NORMS!E22,"00:00,0")</f>
        <v>00:00,0</v>
      </c>
      <c r="L31" s="1" t="e">
        <f t="shared" si="1"/>
        <v>#VALUE!</v>
      </c>
    </row>
    <row r="32" spans="1:12" ht="12.75">
      <c r="A32">
        <f>drivers_list!A32</f>
        <v>110528122</v>
      </c>
      <c r="B32">
        <f>drivers_list!B32</f>
        <v>26</v>
      </c>
      <c r="C32" t="str">
        <f>drivers_list!C32</f>
        <v>Гончаренко Юрій</v>
      </c>
      <c r="D32" s="18" t="str">
        <f>drivers_list!E32</f>
        <v>Криштафор Мичислав</v>
      </c>
      <c r="E32" t="str">
        <f>drivers_list!G32</f>
        <v>Део Ланос</v>
      </c>
      <c r="F32" s="9">
        <f>drivers_list!H32</f>
        <v>1.5</v>
      </c>
      <c r="G32" s="7">
        <v>0.6381944444444444</v>
      </c>
      <c r="H32" s="7">
        <v>0.7076388888888889</v>
      </c>
      <c r="I32" s="7">
        <f t="shared" si="0"/>
        <v>0.06944444444444453</v>
      </c>
      <c r="J32" s="8">
        <f>IF(I32&gt;time_NORMS!A23,(I32-time_NORMS!A23)*time_NORMS!F23,"00:00,0")</f>
        <v>1.3877232696302144E-17</v>
      </c>
      <c r="K32" s="8" t="str">
        <f>IF(I32&lt;time_NORMS!A23,(time_NORMS!A23-dist_02!I32)*time_NORMS!E23,"00:00,0")</f>
        <v>00:00,0</v>
      </c>
      <c r="L32" s="1" t="e">
        <f t="shared" si="1"/>
        <v>#VALUE!</v>
      </c>
    </row>
    <row r="33" spans="1:12" ht="12.75">
      <c r="A33">
        <f>drivers_list!A33</f>
        <v>110528123</v>
      </c>
      <c r="B33">
        <f>drivers_list!B33</f>
        <v>27</v>
      </c>
      <c r="C33" t="str">
        <f>drivers_list!C33</f>
        <v>Довгий Ігор</v>
      </c>
      <c r="D33" s="18" t="str">
        <f>drivers_list!E33</f>
        <v>Оревін Олександр</v>
      </c>
      <c r="E33" t="str">
        <f>drivers_list!G33</f>
        <v>Хонда Сівік</v>
      </c>
      <c r="F33" s="9">
        <f>drivers_list!H33</f>
        <v>1.4</v>
      </c>
      <c r="G33" s="7">
        <v>0.6395833333333333</v>
      </c>
      <c r="H33" s="7">
        <v>0.7090277777777777</v>
      </c>
      <c r="I33" s="7">
        <f t="shared" si="0"/>
        <v>0.06944444444444442</v>
      </c>
      <c r="J33" s="8" t="str">
        <f>IF(I33&gt;time_NORMS!A24,(I33-time_NORMS!A24)*time_NORMS!F24,"00:00,0")</f>
        <v>00:00,0</v>
      </c>
      <c r="K33" s="8" t="str">
        <f>IF(I33&lt;time_NORMS!A24,(time_NORMS!A24-dist_02!I33)*time_NORMS!E24,"00:00,0")</f>
        <v>00:00,0</v>
      </c>
      <c r="L33" s="1" t="e">
        <f t="shared" si="1"/>
        <v>#VALUE!</v>
      </c>
    </row>
    <row r="34" spans="1:12" ht="12.75">
      <c r="A34">
        <f>drivers_list!A34</f>
        <v>110528124</v>
      </c>
      <c r="B34">
        <f>drivers_list!B34</f>
        <v>28</v>
      </c>
      <c r="C34" t="str">
        <f>drivers_list!C34</f>
        <v>Греков Андрій</v>
      </c>
      <c r="D34" s="18" t="str">
        <f>drivers_list!E34</f>
        <v>Панюков Олександр</v>
      </c>
      <c r="E34" t="str">
        <f>drivers_list!G34</f>
        <v>Тойота Фанкарго</v>
      </c>
      <c r="F34" s="9">
        <f>drivers_list!H34</f>
        <v>1.3</v>
      </c>
      <c r="G34" s="7">
        <v>0.642361111111111</v>
      </c>
      <c r="H34" s="7">
        <v>0.7118055555555555</v>
      </c>
      <c r="I34" s="7">
        <f t="shared" si="0"/>
        <v>0.06944444444444442</v>
      </c>
      <c r="J34" s="8" t="str">
        <f>IF(I34&gt;time_NORMS!A25,(I34-time_NORMS!A25)*time_NORMS!F25,"00:00,0")</f>
        <v>00:00,0</v>
      </c>
      <c r="K34" s="8" t="str">
        <f>IF(I34&lt;time_NORMS!A25,(time_NORMS!A25-dist_02!I34)*time_NORMS!E25,"00:00,0")</f>
        <v>00:00,0</v>
      </c>
      <c r="L34" s="1" t="e">
        <f t="shared" si="1"/>
        <v>#VALUE!</v>
      </c>
    </row>
    <row r="35" spans="1:12" ht="12.75">
      <c r="A35">
        <f>drivers_list!A35</f>
        <v>110528125</v>
      </c>
      <c r="B35">
        <f>drivers_list!B35</f>
        <v>30</v>
      </c>
      <c r="C35" t="str">
        <f>drivers_list!C35</f>
        <v>Рибчинський Валентин</v>
      </c>
      <c r="D35" s="18" t="str">
        <f>drivers_list!E35</f>
        <v>Голубенко Олег</v>
      </c>
      <c r="E35" t="str">
        <f>drivers_list!G35</f>
        <v>ВАЗ 2106</v>
      </c>
      <c r="F35" s="9">
        <f>drivers_list!H35</f>
        <v>1.5</v>
      </c>
      <c r="G35" s="7">
        <v>0.6437499999999999</v>
      </c>
      <c r="H35" s="7">
        <v>0.7131944444444445</v>
      </c>
      <c r="I35" s="7">
        <f t="shared" si="0"/>
        <v>0.06944444444444453</v>
      </c>
      <c r="J35" s="8">
        <f>IF(I35&gt;time_NORMS!A26,(I35-time_NORMS!A26)*time_NORMS!F26,"00:00,0")</f>
        <v>1.3877232696302144E-17</v>
      </c>
      <c r="K35" s="8" t="str">
        <f>IF(I35&lt;time_NORMS!A26,(time_NORMS!A26-dist_02!I35)*time_NORMS!E26,"00:00,0")</f>
        <v>00:00,0</v>
      </c>
      <c r="L35" s="1" t="e">
        <f t="shared" si="1"/>
        <v>#VALUE!</v>
      </c>
    </row>
    <row r="36" spans="1:12" ht="12.75">
      <c r="A36">
        <f>drivers_list!A36</f>
        <v>110528126</v>
      </c>
      <c r="B36">
        <f>drivers_list!B36</f>
        <v>31</v>
      </c>
      <c r="C36" t="str">
        <f>drivers_list!C36</f>
        <v>Дуля Ілля</v>
      </c>
      <c r="D36" s="18" t="str">
        <f>drivers_list!E36</f>
        <v>Білецький Олександр</v>
      </c>
      <c r="E36" t="str">
        <f>drivers_list!G36</f>
        <v>ЗАЗ 1102</v>
      </c>
      <c r="F36" s="9">
        <f>drivers_list!H36</f>
        <v>1.1</v>
      </c>
      <c r="G36" s="7">
        <v>0.6451388888888888</v>
      </c>
      <c r="H36" s="7">
        <v>0.7145833333333332</v>
      </c>
      <c r="I36" s="7">
        <f t="shared" si="0"/>
        <v>0.06944444444444442</v>
      </c>
      <c r="J36" s="8" t="str">
        <f>IF(I36&gt;time_NORMS!A27,(I36-time_NORMS!A27)*time_NORMS!F27,"00:00,0")</f>
        <v>00:00,0</v>
      </c>
      <c r="K36" s="8" t="str">
        <f>IF(I36&lt;time_NORMS!A27,(time_NORMS!A27-dist_02!I36)*time_NORMS!E27,"00:00,0")</f>
        <v>00:00,0</v>
      </c>
      <c r="L36" s="1" t="e">
        <f t="shared" si="1"/>
        <v>#VALUE!</v>
      </c>
    </row>
    <row r="37" spans="1:12" ht="12.75">
      <c r="A37">
        <f>drivers_list!A37</f>
        <v>110528127</v>
      </c>
      <c r="B37">
        <f>drivers_list!B37</f>
        <v>33</v>
      </c>
      <c r="C37" t="str">
        <f>drivers_list!C37</f>
        <v>Альошкіна Ольга</v>
      </c>
      <c r="D37" s="18" t="str">
        <f>drivers_list!E37</f>
        <v>Тимошин Роман</v>
      </c>
      <c r="E37" t="str">
        <f>drivers_list!G37</f>
        <v>Мерседес</v>
      </c>
      <c r="F37" s="9">
        <f>drivers_list!H37</f>
        <v>2.3</v>
      </c>
      <c r="G37" s="7">
        <v>0.6472222222222223</v>
      </c>
      <c r="H37" s="7">
        <v>0.7166666666666667</v>
      </c>
      <c r="I37" s="7">
        <f t="shared" si="0"/>
        <v>0.06944444444444442</v>
      </c>
      <c r="J37" s="8" t="str">
        <f>IF(I37&gt;time_NORMS!A28,(I37-time_NORMS!A28)*time_NORMS!F28,"00:00,0")</f>
        <v>00:00,0</v>
      </c>
      <c r="K37" s="8" t="str">
        <f>IF(I37&lt;time_NORMS!A28,(time_NORMS!A28-dist_02!I37)*time_NORMS!E28,"00:00,0")</f>
        <v>00:00,0</v>
      </c>
      <c r="L37" s="1" t="e">
        <f t="shared" si="1"/>
        <v>#VALUE!</v>
      </c>
    </row>
    <row r="38" spans="6:12" ht="12.75">
      <c r="F38" s="9"/>
      <c r="G38" s="7"/>
      <c r="H38" s="7"/>
      <c r="I38" s="7"/>
      <c r="J38" s="8"/>
      <c r="K38" s="8"/>
      <c r="L38" s="1"/>
    </row>
    <row r="39" spans="6:12" ht="12.75">
      <c r="F39" s="9"/>
      <c r="G39" s="7"/>
      <c r="H39" s="7"/>
      <c r="I39" s="7"/>
      <c r="J39" s="8"/>
      <c r="K39" s="8"/>
      <c r="L39" s="1"/>
    </row>
    <row r="40" spans="6:12" ht="12.75">
      <c r="F40" s="9"/>
      <c r="G40" s="7"/>
      <c r="H40" s="7"/>
      <c r="I40" s="7"/>
      <c r="J40" s="8"/>
      <c r="K40" s="8"/>
      <c r="L40" s="1"/>
    </row>
    <row r="41" spans="6:12" ht="12.75">
      <c r="F41" s="9"/>
      <c r="G41" s="7"/>
      <c r="H41" s="7"/>
      <c r="I41" s="7"/>
      <c r="J41" s="8"/>
      <c r="K41" s="8"/>
      <c r="L41" s="1"/>
    </row>
    <row r="42" spans="6:12" ht="12.75">
      <c r="F42" s="9"/>
      <c r="G42" s="7"/>
      <c r="H42" s="7"/>
      <c r="I42" s="7"/>
      <c r="J42" s="8"/>
      <c r="K42" s="8"/>
      <c r="L42" s="1"/>
    </row>
    <row r="43" spans="6:12" ht="12.75">
      <c r="F43" s="9"/>
      <c r="G43" s="7"/>
      <c r="H43" s="7"/>
      <c r="I43" s="7"/>
      <c r="J43" s="8"/>
      <c r="K43" s="8"/>
      <c r="L43" s="1"/>
    </row>
  </sheetData>
  <sheetProtection/>
  <printOptions/>
  <pageMargins left="0.27" right="0.2" top="0.29" bottom="0.23" header="0.19" footer="0.1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43"/>
  <sheetViews>
    <sheetView zoomScalePageLayoutView="0" workbookViewId="0" topLeftCell="A7">
      <selection activeCell="M38" sqref="M38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0.875" style="0" customWidth="1"/>
    <col min="4" max="4" width="22.625" style="0" customWidth="1"/>
    <col min="5" max="5" width="17.875" style="0" customWidth="1"/>
    <col min="6" max="6" width="7.375" style="0" customWidth="1"/>
    <col min="7" max="7" width="8.25390625" style="0" customWidth="1"/>
    <col min="8" max="8" width="8.625" style="0" customWidth="1"/>
    <col min="9" max="9" width="9.75390625" style="0" customWidth="1"/>
    <col min="10" max="10" width="10.75390625" style="0" customWidth="1"/>
    <col min="11" max="11" width="10.625" style="0" customWidth="1"/>
    <col min="12" max="12" width="11.00390625" style="0" customWidth="1"/>
  </cols>
  <sheetData>
    <row r="10" spans="1:12" ht="27" customHeight="1">
      <c r="A10" s="3" t="s">
        <v>0</v>
      </c>
      <c r="B10" s="3" t="s">
        <v>1</v>
      </c>
      <c r="C10" s="3" t="s">
        <v>32</v>
      </c>
      <c r="D10" s="3" t="s">
        <v>31</v>
      </c>
      <c r="E10" s="3" t="s">
        <v>25</v>
      </c>
      <c r="F10" s="3" t="s">
        <v>24</v>
      </c>
      <c r="G10" s="4" t="s">
        <v>41</v>
      </c>
      <c r="H10" s="4" t="s">
        <v>42</v>
      </c>
      <c r="I10" s="4" t="s">
        <v>15</v>
      </c>
      <c r="J10" s="4" t="s">
        <v>16</v>
      </c>
      <c r="K10" s="4" t="s">
        <v>17</v>
      </c>
      <c r="L10" s="4" t="s">
        <v>19</v>
      </c>
    </row>
    <row r="11" spans="1:12" ht="12.75">
      <c r="A11">
        <f>drivers_list!A11</f>
        <v>110528101</v>
      </c>
      <c r="B11">
        <f>drivers_list!B11</f>
        <v>1</v>
      </c>
      <c r="C11" t="str">
        <f>drivers_list!C11</f>
        <v>Cтефан Сергій</v>
      </c>
      <c r="D11" t="str">
        <f>drivers_list!E11</f>
        <v>Тимошенко Євген</v>
      </c>
      <c r="E11" t="str">
        <f>drivers_list!G11</f>
        <v>Рено канго</v>
      </c>
      <c r="F11" s="9">
        <f>drivers_list!H11</f>
        <v>1.5</v>
      </c>
      <c r="G11" s="7">
        <v>0</v>
      </c>
      <c r="H11" s="7">
        <v>0.034722222222222224</v>
      </c>
      <c r="I11" s="7">
        <f aca="true" t="shared" si="0" ref="I11:I37">H11-G11</f>
        <v>0.034722222222222224</v>
      </c>
      <c r="J11" s="8" t="str">
        <f>IF(I11&gt;time_NORMS!C2,(I11-time_NORMS!C2)*time_NORMS!F2,"00:00,0")</f>
        <v>00:00,0</v>
      </c>
      <c r="K11" s="8" t="str">
        <f>IF(I11&lt;time_NORMS!C2,(time_NORMS!C2-dist_03!I11)*time_NORMS!E2,"00:00,0")</f>
        <v>00:00,0</v>
      </c>
      <c r="L11" s="1" t="e">
        <f>J11+K11</f>
        <v>#VALUE!</v>
      </c>
    </row>
    <row r="12" spans="1:12" ht="12.75">
      <c r="A12">
        <f>drivers_list!A12</f>
        <v>110528102</v>
      </c>
      <c r="B12">
        <f>drivers_list!B12</f>
        <v>3</v>
      </c>
      <c r="C12" t="str">
        <f>drivers_list!C12</f>
        <v>Кухарський Олег</v>
      </c>
      <c r="D12" t="str">
        <f>drivers_list!E12</f>
        <v>Власов Олександр</v>
      </c>
      <c r="E12" t="str">
        <f>drivers_list!G12</f>
        <v>Форд Транзит</v>
      </c>
      <c r="F12" s="9" t="str">
        <f>drivers_list!H12</f>
        <v>2,5Т</v>
      </c>
      <c r="G12" s="7">
        <v>0</v>
      </c>
      <c r="H12" s="7">
        <v>0.034722222222222224</v>
      </c>
      <c r="I12" s="7">
        <f t="shared" si="0"/>
        <v>0.034722222222222224</v>
      </c>
      <c r="J12" s="8" t="str">
        <f>IF(I12&gt;time_NORMS!C3,(I12-time_NORMS!C3)*time_NORMS!F3,"00:00,0")</f>
        <v>00:00,0</v>
      </c>
      <c r="K12" s="8" t="str">
        <f>IF(I12&lt;time_NORMS!C3,(time_NORMS!C3-dist_03!I12)*time_NORMS!E3,"00:00,0")</f>
        <v>00:00,0</v>
      </c>
      <c r="L12" s="1" t="e">
        <f aca="true" t="shared" si="1" ref="L12:L37">J12+K12</f>
        <v>#VALUE!</v>
      </c>
    </row>
    <row r="13" spans="1:12" ht="12.75">
      <c r="A13">
        <f>drivers_list!A13</f>
        <v>110528103</v>
      </c>
      <c r="B13">
        <f>drivers_list!B13</f>
        <v>5</v>
      </c>
      <c r="C13" t="str">
        <f>drivers_list!C13</f>
        <v>Івінський Максим</v>
      </c>
      <c r="D13" t="str">
        <f>drivers_list!E13</f>
        <v>Голубєва Оксана</v>
      </c>
      <c r="E13" t="str">
        <f>drivers_list!G13</f>
        <v>ВАЗ 21144</v>
      </c>
      <c r="F13" s="9">
        <f>drivers_list!H13</f>
        <v>1.6</v>
      </c>
      <c r="G13" s="7">
        <v>0</v>
      </c>
      <c r="H13" s="7">
        <v>0.034722222222222224</v>
      </c>
      <c r="I13" s="7">
        <f t="shared" si="0"/>
        <v>0.034722222222222224</v>
      </c>
      <c r="J13" s="8" t="str">
        <f>IF(I13&gt;time_NORMS!C4,(I13-time_NORMS!C4)*time_NORMS!F4,"00:00,0")</f>
        <v>00:00,0</v>
      </c>
      <c r="K13" s="8" t="str">
        <f>IF(I13&lt;time_NORMS!C4,(time_NORMS!C4-dist_03!I13)*time_NORMS!E4,"00:00,0")</f>
        <v>00:00,0</v>
      </c>
      <c r="L13" s="1" t="e">
        <f t="shared" si="1"/>
        <v>#VALUE!</v>
      </c>
    </row>
    <row r="14" spans="1:12" ht="12.75">
      <c r="A14">
        <f>drivers_list!A14</f>
        <v>110528104</v>
      </c>
      <c r="B14">
        <f>drivers_list!B14</f>
        <v>6</v>
      </c>
      <c r="C14" t="str">
        <f>drivers_list!C14</f>
        <v>Шемчук Олег</v>
      </c>
      <c r="D14" t="str">
        <f>drivers_list!E14</f>
        <v>Шемчук Світлана</v>
      </c>
      <c r="E14" t="str">
        <f>drivers_list!G14</f>
        <v>ЗАЗ 1103</v>
      </c>
      <c r="F14" s="9">
        <f>drivers_list!H14</f>
        <v>1.3</v>
      </c>
      <c r="G14" s="7">
        <v>0</v>
      </c>
      <c r="H14" s="7">
        <v>0.034722222222222224</v>
      </c>
      <c r="I14" s="7">
        <f t="shared" si="0"/>
        <v>0.034722222222222224</v>
      </c>
      <c r="J14" s="8" t="str">
        <f>IF(I14&gt;time_NORMS!C5,(I14-time_NORMS!C5)*time_NORMS!F5,"00:00,0")</f>
        <v>00:00,0</v>
      </c>
      <c r="K14" s="8" t="str">
        <f>IF(I14&lt;time_NORMS!C5,(time_NORMS!C5-dist_03!I14)*time_NORMS!E5,"00:00,0")</f>
        <v>00:00,0</v>
      </c>
      <c r="L14" s="1" t="e">
        <f t="shared" si="1"/>
        <v>#VALUE!</v>
      </c>
    </row>
    <row r="15" spans="1:12" ht="12.75">
      <c r="A15">
        <f>drivers_list!A15</f>
        <v>110528105</v>
      </c>
      <c r="B15">
        <f>drivers_list!B15</f>
        <v>7</v>
      </c>
      <c r="C15" t="str">
        <f>drivers_list!C15</f>
        <v>Баландін Микола</v>
      </c>
      <c r="D15" t="str">
        <f>drivers_list!E15</f>
        <v>Комиз Дмитро</v>
      </c>
      <c r="E15" t="str">
        <f>drivers_list!G15</f>
        <v>ЗАЗ 1103</v>
      </c>
      <c r="F15" s="9">
        <f>drivers_list!H15</f>
        <v>1.2</v>
      </c>
      <c r="G15" s="7">
        <v>0</v>
      </c>
      <c r="H15" s="7">
        <v>0.034722222222222224</v>
      </c>
      <c r="I15" s="7">
        <f t="shared" si="0"/>
        <v>0.034722222222222224</v>
      </c>
      <c r="J15" s="8" t="str">
        <f>IF(I15&gt;time_NORMS!C6,(I15-time_NORMS!C6)*time_NORMS!F6,"00:00,0")</f>
        <v>00:00,0</v>
      </c>
      <c r="K15" s="8" t="str">
        <f>IF(I15&lt;time_NORMS!C6,(time_NORMS!C6-dist_03!I15)*time_NORMS!E6,"00:00,0")</f>
        <v>00:00,0</v>
      </c>
      <c r="L15" s="1" t="e">
        <f t="shared" si="1"/>
        <v>#VALUE!</v>
      </c>
    </row>
    <row r="16" spans="1:12" ht="12.75">
      <c r="A16">
        <f>drivers_list!A16</f>
        <v>110528106</v>
      </c>
      <c r="B16">
        <f>drivers_list!B16</f>
        <v>9</v>
      </c>
      <c r="C16" t="str">
        <f>drivers_list!C16</f>
        <v>Педоренко Микола</v>
      </c>
      <c r="D16" t="str">
        <f>drivers_list!E16</f>
        <v>Габ Олег</v>
      </c>
      <c r="E16" t="str">
        <f>drivers_list!G16</f>
        <v>ВАЗ 2104</v>
      </c>
      <c r="F16" s="9">
        <f>drivers_list!H16</f>
        <v>1.3</v>
      </c>
      <c r="G16" s="7">
        <v>0</v>
      </c>
      <c r="H16" s="7">
        <v>0.034722222222222224</v>
      </c>
      <c r="I16" s="7">
        <f t="shared" si="0"/>
        <v>0.034722222222222224</v>
      </c>
      <c r="J16" s="8" t="str">
        <f>IF(I16&gt;time_NORMS!C7,(I16-time_NORMS!C7)*time_NORMS!F7,"00:00,0")</f>
        <v>00:00,0</v>
      </c>
      <c r="K16" s="8" t="str">
        <f>IF(I16&lt;time_NORMS!C7,(time_NORMS!C7-dist_03!I16)*time_NORMS!E7,"00:00,0")</f>
        <v>00:00,0</v>
      </c>
      <c r="L16" s="1" t="e">
        <f t="shared" si="1"/>
        <v>#VALUE!</v>
      </c>
    </row>
    <row r="17" spans="1:12" ht="12.75">
      <c r="A17">
        <f>drivers_list!A17</f>
        <v>110528107</v>
      </c>
      <c r="B17">
        <f>drivers_list!B17</f>
        <v>10</v>
      </c>
      <c r="C17" t="str">
        <f>drivers_list!C17</f>
        <v>Крейдер Віктор</v>
      </c>
      <c r="D17" t="str">
        <f>drivers_list!E17</f>
        <v>Микосянчик Євген</v>
      </c>
      <c r="E17" t="str">
        <f>drivers_list!G17</f>
        <v>Фольксваген Гольф</v>
      </c>
      <c r="F17" s="9">
        <f>drivers_list!H17</f>
        <v>1.9</v>
      </c>
      <c r="G17" s="7">
        <v>0</v>
      </c>
      <c r="H17" s="7">
        <v>0.034722222222222224</v>
      </c>
      <c r="I17" s="7">
        <f t="shared" si="0"/>
        <v>0.034722222222222224</v>
      </c>
      <c r="J17" s="8" t="str">
        <f>IF(I17&gt;time_NORMS!C8,(I17-time_NORMS!C8)*time_NORMS!F8,"00:00,0")</f>
        <v>00:00,0</v>
      </c>
      <c r="K17" s="8" t="str">
        <f>IF(I17&lt;time_NORMS!C8,(time_NORMS!C8-dist_03!I17)*time_NORMS!E8,"00:00,0")</f>
        <v>00:00,0</v>
      </c>
      <c r="L17" s="1" t="e">
        <f t="shared" si="1"/>
        <v>#VALUE!</v>
      </c>
    </row>
    <row r="18" spans="1:12" ht="12.75">
      <c r="A18">
        <f>drivers_list!A18</f>
        <v>110528108</v>
      </c>
      <c r="B18">
        <f>drivers_list!B18</f>
        <v>11</v>
      </c>
      <c r="C18" t="str">
        <f>drivers_list!C18</f>
        <v>Рахубовський Микола</v>
      </c>
      <c r="D18" t="str">
        <f>drivers_list!E18</f>
        <v>Рахубовський Сергій</v>
      </c>
      <c r="E18" t="str">
        <f>drivers_list!G18</f>
        <v>ВАЗ 2101</v>
      </c>
      <c r="F18" s="9">
        <f>drivers_list!H18</f>
        <v>1.2</v>
      </c>
      <c r="G18" s="7">
        <v>0</v>
      </c>
      <c r="H18" s="7">
        <v>0.034722222222222224</v>
      </c>
      <c r="I18" s="7">
        <f t="shared" si="0"/>
        <v>0.034722222222222224</v>
      </c>
      <c r="J18" s="8" t="str">
        <f>IF(I18&gt;time_NORMS!C9,(I18-time_NORMS!C9)*time_NORMS!F9,"00:00,0")</f>
        <v>00:00,0</v>
      </c>
      <c r="K18" s="8" t="str">
        <f>IF(I18&lt;time_NORMS!C9,(time_NORMS!C9-dist_03!I18)*time_NORMS!E9,"00:00,0")</f>
        <v>00:00,0</v>
      </c>
      <c r="L18" s="1" t="e">
        <f t="shared" si="1"/>
        <v>#VALUE!</v>
      </c>
    </row>
    <row r="19" spans="1:12" ht="12.75">
      <c r="A19">
        <f>drivers_list!A19</f>
        <v>110528109</v>
      </c>
      <c r="B19">
        <f>drivers_list!B19</f>
        <v>12</v>
      </c>
      <c r="C19" t="str">
        <f>drivers_list!C19</f>
        <v>Чистяков Олександр</v>
      </c>
      <c r="D19" t="str">
        <f>drivers_list!E19</f>
        <v>Ігнатова Валентина</v>
      </c>
      <c r="E19" t="str">
        <f>drivers_list!G19</f>
        <v>ЗАЗ 1103</v>
      </c>
      <c r="F19" s="9">
        <f>drivers_list!H19</f>
        <v>1.2</v>
      </c>
      <c r="G19" s="7">
        <v>0</v>
      </c>
      <c r="H19" s="7">
        <v>0.034722222222222224</v>
      </c>
      <c r="I19" s="7">
        <f t="shared" si="0"/>
        <v>0.034722222222222224</v>
      </c>
      <c r="J19" s="8" t="str">
        <f>IF(I19&gt;time_NORMS!C10,(I19-time_NORMS!C10)*time_NORMS!F10,"00:00,0")</f>
        <v>00:00,0</v>
      </c>
      <c r="K19" s="8" t="str">
        <f>IF(I19&lt;time_NORMS!C10,(time_NORMS!C10-dist_03!I19)*time_NORMS!E10,"00:00,0")</f>
        <v>00:00,0</v>
      </c>
      <c r="L19" s="1" t="e">
        <f t="shared" si="1"/>
        <v>#VALUE!</v>
      </c>
    </row>
    <row r="20" spans="1:12" ht="12.75">
      <c r="A20">
        <f>drivers_list!A20</f>
        <v>110528110</v>
      </c>
      <c r="B20">
        <f>drivers_list!B20</f>
        <v>13</v>
      </c>
      <c r="C20" t="str">
        <f>drivers_list!C20</f>
        <v>Хлебалов Олег</v>
      </c>
      <c r="D20" t="str">
        <f>drivers_list!E20</f>
        <v>Хлебалов Олексій</v>
      </c>
      <c r="E20" t="str">
        <f>drivers_list!G20</f>
        <v>ВАЗ 2115</v>
      </c>
      <c r="F20" s="9">
        <f>drivers_list!H20</f>
        <v>1.5</v>
      </c>
      <c r="G20" s="7">
        <v>0</v>
      </c>
      <c r="H20" s="7">
        <v>0.034722222222222224</v>
      </c>
      <c r="I20" s="7">
        <f t="shared" si="0"/>
        <v>0.034722222222222224</v>
      </c>
      <c r="J20" s="8" t="str">
        <f>IF(I20&gt;time_NORMS!C11,(I20-time_NORMS!C11)*time_NORMS!F11,"00:00,0")</f>
        <v>00:00,0</v>
      </c>
      <c r="K20" s="8" t="str">
        <f>IF(I20&lt;time_NORMS!C11,(time_NORMS!C11-dist_03!I20)*time_NORMS!E11,"00:00,0")</f>
        <v>00:00,0</v>
      </c>
      <c r="L20" s="1" t="e">
        <f t="shared" si="1"/>
        <v>#VALUE!</v>
      </c>
    </row>
    <row r="21" spans="1:12" ht="12.75">
      <c r="A21">
        <f>drivers_list!A21</f>
        <v>110528111</v>
      </c>
      <c r="B21">
        <f>drivers_list!B21</f>
        <v>14</v>
      </c>
      <c r="C21" t="str">
        <f>drivers_list!C21</f>
        <v>Петров Ігор</v>
      </c>
      <c r="D21" t="str">
        <f>drivers_list!E21</f>
        <v>Максименко Олександр</v>
      </c>
      <c r="E21" t="str">
        <f>drivers_list!G21</f>
        <v>ВАЗ 21093</v>
      </c>
      <c r="F21" s="9">
        <f>drivers_list!H21</f>
        <v>1.5</v>
      </c>
      <c r="G21" s="7">
        <v>0</v>
      </c>
      <c r="H21" s="7">
        <v>0.034722222222222224</v>
      </c>
      <c r="I21" s="7">
        <f t="shared" si="0"/>
        <v>0.034722222222222224</v>
      </c>
      <c r="J21" s="8" t="str">
        <f>IF(I21&gt;time_NORMS!C12,(I21-time_NORMS!C12)*time_NORMS!F12,"00:00,0")</f>
        <v>00:00,0</v>
      </c>
      <c r="K21" s="8" t="str">
        <f>IF(I21&lt;time_NORMS!C12,(time_NORMS!C12-dist_03!I21)*time_NORMS!E12,"00:00,0")</f>
        <v>00:00,0</v>
      </c>
      <c r="L21" s="1" t="e">
        <f t="shared" si="1"/>
        <v>#VALUE!</v>
      </c>
    </row>
    <row r="22" spans="1:13" ht="12.75">
      <c r="A22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3">
        <f>drivers_list!H22</f>
        <v>1.1</v>
      </c>
      <c r="G22" s="7">
        <v>0</v>
      </c>
      <c r="H22" s="7">
        <v>0.034722222222222224</v>
      </c>
      <c r="I22" s="24">
        <f t="shared" si="0"/>
        <v>0.034722222222222224</v>
      </c>
      <c r="J22" s="25" t="str">
        <f>IF(I22&gt;time_NORMS!C13,(I22-time_NORMS!C13)*time_NORMS!F13,"00:00,0")</f>
        <v>00:00,0</v>
      </c>
      <c r="K22" s="25" t="str">
        <f>IF(I22&lt;time_NORMS!C13,(time_NORMS!C13-dist_03!I22)*time_NORMS!E13,"00:00,0")</f>
        <v>00:00,0</v>
      </c>
      <c r="L22" s="1" t="e">
        <f t="shared" si="1"/>
        <v>#VALUE!</v>
      </c>
      <c r="M22" s="21"/>
    </row>
    <row r="23" spans="1:13" ht="12.75">
      <c r="A23">
        <f>drivers_list!A23</f>
        <v>110528113</v>
      </c>
      <c r="B23" s="21">
        <f>drivers_list!B23</f>
        <v>16</v>
      </c>
      <c r="C23" s="21" t="str">
        <f>drivers_list!C23</f>
        <v>Дмитрук Вадим</v>
      </c>
      <c r="D23" s="21" t="str">
        <f>drivers_list!E23</f>
        <v>Мочарський Георгій</v>
      </c>
      <c r="E23" s="21" t="str">
        <f>drivers_list!G23</f>
        <v>ВАЗ 2115</v>
      </c>
      <c r="F23" s="23">
        <f>drivers_list!H23</f>
        <v>1.6</v>
      </c>
      <c r="G23" s="7">
        <v>0</v>
      </c>
      <c r="H23" s="7">
        <v>0.034722222222222224</v>
      </c>
      <c r="I23" s="24">
        <f t="shared" si="0"/>
        <v>0.034722222222222224</v>
      </c>
      <c r="J23" s="25" t="str">
        <f>IF(I23&gt;time_NORMS!C14,(I23-time_NORMS!C14)*time_NORMS!F14,"00:00,0")</f>
        <v>00:00,0</v>
      </c>
      <c r="K23" s="25" t="str">
        <f>IF(I23&lt;time_NORMS!C14,(time_NORMS!C14-dist_03!I23)*time_NORMS!E14,"00:00,0")</f>
        <v>00:00,0</v>
      </c>
      <c r="L23" s="1" t="e">
        <f t="shared" si="1"/>
        <v>#VALUE!</v>
      </c>
      <c r="M23" s="21"/>
    </row>
    <row r="24" spans="1:13" ht="12.75">
      <c r="A24">
        <f>drivers_list!A24</f>
        <v>110528114</v>
      </c>
      <c r="B24" s="21">
        <f>drivers_list!B24</f>
        <v>17</v>
      </c>
      <c r="C24" s="21" t="str">
        <f>drivers_list!C24</f>
        <v>Мельниченко Сергій</v>
      </c>
      <c r="D24" s="21" t="str">
        <f>drivers_list!E24</f>
        <v>Криворучко Василь</v>
      </c>
      <c r="E24" s="21" t="str">
        <f>drivers_list!G24</f>
        <v>ВАЗ 21144</v>
      </c>
      <c r="F24" s="23">
        <f>drivers_list!H24</f>
        <v>1.6</v>
      </c>
      <c r="G24" s="7">
        <v>0</v>
      </c>
      <c r="H24" s="85">
        <v>0.07708333333333334</v>
      </c>
      <c r="I24" s="85">
        <f t="shared" si="0"/>
        <v>0.07708333333333334</v>
      </c>
      <c r="J24" s="86">
        <f>IF(I24&gt;time_NORMS!C15,(I24-time_NORMS!C15)*time_NORMS!F15,"00:00,0")</f>
        <v>0.007059902777777779</v>
      </c>
      <c r="K24" s="86" t="str">
        <f>IF(I24&lt;time_NORMS!C15,(time_NORMS!C15-dist_03!I24)*time_NORMS!E15,"00:00,0")</f>
        <v>00:00,0</v>
      </c>
      <c r="L24" s="84" t="e">
        <f t="shared" si="1"/>
        <v>#VALUE!</v>
      </c>
      <c r="M24" s="87" t="s">
        <v>165</v>
      </c>
    </row>
    <row r="25" spans="1:13" ht="12.75">
      <c r="A25">
        <f>drivers_list!A25</f>
        <v>110528115</v>
      </c>
      <c r="B25" s="21">
        <f>drivers_list!B25</f>
        <v>18</v>
      </c>
      <c r="C25" s="21" t="str">
        <f>drivers_list!C25</f>
        <v>Сорокопуд Сергій</v>
      </c>
      <c r="D25" s="21" t="str">
        <f>drivers_list!E25</f>
        <v>Ільєску Тетяна</v>
      </c>
      <c r="E25" s="21" t="str">
        <f>drivers_list!G25</f>
        <v>ЗАЗ 1102</v>
      </c>
      <c r="F25" s="23">
        <f>drivers_list!H25</f>
        <v>1.1</v>
      </c>
      <c r="G25" s="7">
        <v>0</v>
      </c>
      <c r="H25" s="7">
        <v>0.034722222222222224</v>
      </c>
      <c r="I25" s="24">
        <f t="shared" si="0"/>
        <v>0.034722222222222224</v>
      </c>
      <c r="J25" s="25" t="str">
        <f>IF(I25&gt;time_NORMS!C16,(I25-time_NORMS!C16)*time_NORMS!F16,"00:00,0")</f>
        <v>00:00,0</v>
      </c>
      <c r="K25" s="25" t="str">
        <f>IF(I25&lt;time_NORMS!C16,(time_NORMS!C16-dist_03!I25)*time_NORMS!E16,"00:00,0")</f>
        <v>00:00,0</v>
      </c>
      <c r="L25" s="1" t="e">
        <f t="shared" si="1"/>
        <v>#VALUE!</v>
      </c>
      <c r="M25" s="21"/>
    </row>
    <row r="26" spans="1:13" ht="12.75">
      <c r="A26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3">
        <f>drivers_list!H26</f>
        <v>1.1</v>
      </c>
      <c r="G26" s="7">
        <v>0</v>
      </c>
      <c r="H26" s="7">
        <v>0.034722222222222224</v>
      </c>
      <c r="I26" s="24">
        <f t="shared" si="0"/>
        <v>0.034722222222222224</v>
      </c>
      <c r="J26" s="25" t="str">
        <f>IF(I26&gt;time_NORMS!C17,(I26-time_NORMS!C17)*time_NORMS!F17,"00:00,0")</f>
        <v>00:00,0</v>
      </c>
      <c r="K26" s="25" t="str">
        <f>IF(I26&lt;time_NORMS!C17,(time_NORMS!C17-dist_03!I26)*time_NORMS!E17,"00:00,0")</f>
        <v>00:00,0</v>
      </c>
      <c r="L26" s="1" t="e">
        <f t="shared" si="1"/>
        <v>#VALUE!</v>
      </c>
      <c r="M26" s="21"/>
    </row>
    <row r="27" spans="1:13" ht="12.75">
      <c r="A27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3">
        <f>drivers_list!H27</f>
        <v>1.6</v>
      </c>
      <c r="G27" s="7">
        <v>0</v>
      </c>
      <c r="H27" s="7">
        <v>0.034722222222222224</v>
      </c>
      <c r="I27" s="24">
        <f t="shared" si="0"/>
        <v>0.034722222222222224</v>
      </c>
      <c r="J27" s="25" t="str">
        <f>IF(I27&gt;time_NORMS!C18,(I27-time_NORMS!C18)*time_NORMS!F18,"00:00,0")</f>
        <v>00:00,0</v>
      </c>
      <c r="K27" s="25" t="str">
        <f>IF(I27&lt;time_NORMS!C18,(time_NORMS!C18-dist_03!I27)*time_NORMS!E18,"00:00,0")</f>
        <v>00:00,0</v>
      </c>
      <c r="L27" s="1" t="e">
        <f t="shared" si="1"/>
        <v>#VALUE!</v>
      </c>
      <c r="M27" s="21"/>
    </row>
    <row r="28" spans="1:13" ht="12.75">
      <c r="A28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3">
        <f>drivers_list!H28</f>
        <v>1.5</v>
      </c>
      <c r="G28" s="7">
        <v>0</v>
      </c>
      <c r="H28" s="7">
        <v>0.034722222222222224</v>
      </c>
      <c r="I28" s="24">
        <f t="shared" si="0"/>
        <v>0.034722222222222224</v>
      </c>
      <c r="J28" s="25" t="str">
        <f>IF(I28&gt;time_NORMS!C19,(I28-time_NORMS!C19)*time_NORMS!F19,"00:00,0")</f>
        <v>00:00,0</v>
      </c>
      <c r="K28" s="25" t="str">
        <f>IF(I28&lt;time_NORMS!C19,(time_NORMS!C19-dist_03!I28)*time_NORMS!E19,"00:00,0")</f>
        <v>00:00,0</v>
      </c>
      <c r="L28" s="1" t="e">
        <f t="shared" si="1"/>
        <v>#VALUE!</v>
      </c>
      <c r="M28" s="21"/>
    </row>
    <row r="29" spans="1:13" ht="12.75">
      <c r="A29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3">
        <f>drivers_list!H29</f>
        <v>1.1</v>
      </c>
      <c r="G29" s="7">
        <v>0</v>
      </c>
      <c r="H29" s="7">
        <v>0.034722222222222224</v>
      </c>
      <c r="I29" s="24">
        <f t="shared" si="0"/>
        <v>0.034722222222222224</v>
      </c>
      <c r="J29" s="25" t="str">
        <f>IF(I29&gt;time_NORMS!C20,(I29-time_NORMS!C20)*time_NORMS!F20,"00:00,0")</f>
        <v>00:00,0</v>
      </c>
      <c r="K29" s="25" t="str">
        <f>IF(I29&lt;time_NORMS!C20,(time_NORMS!C20-dist_03!I29)*time_NORMS!E20,"00:00,0")</f>
        <v>00:00,0</v>
      </c>
      <c r="L29" s="1" t="e">
        <f t="shared" si="1"/>
        <v>#VALUE!</v>
      </c>
      <c r="M29" s="21"/>
    </row>
    <row r="30" spans="1:13" ht="12.75">
      <c r="A30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3">
        <f>drivers_list!H30</f>
        <v>1.6</v>
      </c>
      <c r="G30" s="7">
        <v>0</v>
      </c>
      <c r="H30" s="7">
        <v>0.034722222222222224</v>
      </c>
      <c r="I30" s="24">
        <f t="shared" si="0"/>
        <v>0.034722222222222224</v>
      </c>
      <c r="J30" s="25" t="str">
        <f>IF(I30&gt;time_NORMS!C21,(I30-time_NORMS!C21)*time_NORMS!F21,"00:00,0")</f>
        <v>00:00,0</v>
      </c>
      <c r="K30" s="25" t="str">
        <f>IF(I30&lt;time_NORMS!C21,(time_NORMS!C21-dist_03!I30)*time_NORMS!E21,"00:00,0")</f>
        <v>00:00,0</v>
      </c>
      <c r="L30" s="1" t="e">
        <f t="shared" si="1"/>
        <v>#VALUE!</v>
      </c>
      <c r="M30" s="21"/>
    </row>
    <row r="31" spans="1:13" ht="12.75">
      <c r="A3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3">
        <f>drivers_list!H31</f>
        <v>1.6</v>
      </c>
      <c r="G31" s="7">
        <v>0</v>
      </c>
      <c r="H31" s="7">
        <v>0.034722222222222224</v>
      </c>
      <c r="I31" s="24">
        <f t="shared" si="0"/>
        <v>0.034722222222222224</v>
      </c>
      <c r="J31" s="25" t="str">
        <f>IF(I31&gt;time_NORMS!C22,(I31-time_NORMS!C22)*time_NORMS!F22,"00:00,0")</f>
        <v>00:00,0</v>
      </c>
      <c r="K31" s="25" t="str">
        <f>IF(I31&lt;time_NORMS!C22,(time_NORMS!C22-dist_03!I31)*time_NORMS!E22,"00:00,0")</f>
        <v>00:00,0</v>
      </c>
      <c r="L31" s="1" t="e">
        <f t="shared" si="1"/>
        <v>#VALUE!</v>
      </c>
      <c r="M31" s="21"/>
    </row>
    <row r="32" spans="1:13" ht="12.75">
      <c r="A32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3">
        <f>drivers_list!H32</f>
        <v>1.5</v>
      </c>
      <c r="G32" s="7">
        <v>0</v>
      </c>
      <c r="H32" s="7">
        <v>0.034722222222222224</v>
      </c>
      <c r="I32" s="24">
        <f t="shared" si="0"/>
        <v>0.034722222222222224</v>
      </c>
      <c r="J32" s="25" t="str">
        <f>IF(I32&gt;time_NORMS!C23,(I32-time_NORMS!C23)*time_NORMS!F23,"00:00,0")</f>
        <v>00:00,0</v>
      </c>
      <c r="K32" s="25" t="str">
        <f>IF(I32&lt;time_NORMS!C23,(time_NORMS!C23-dist_03!I32)*time_NORMS!E23,"00:00,0")</f>
        <v>00:00,0</v>
      </c>
      <c r="L32" s="1" t="e">
        <f t="shared" si="1"/>
        <v>#VALUE!</v>
      </c>
      <c r="M32" s="21"/>
    </row>
    <row r="33" spans="1:13" ht="12.75">
      <c r="A33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3">
        <f>drivers_list!H33</f>
        <v>1.4</v>
      </c>
      <c r="G33" s="7">
        <v>0</v>
      </c>
      <c r="H33" s="7">
        <v>0.034722222222222224</v>
      </c>
      <c r="I33" s="24">
        <f t="shared" si="0"/>
        <v>0.034722222222222224</v>
      </c>
      <c r="J33" s="25" t="str">
        <f>IF(I33&gt;time_NORMS!C24,(I33-time_NORMS!C24)*time_NORMS!F24,"00:00,0")</f>
        <v>00:00,0</v>
      </c>
      <c r="K33" s="25" t="str">
        <f>IF(I33&lt;time_NORMS!C24,(time_NORMS!C24-dist_03!I33)*time_NORMS!E24,"00:00,0")</f>
        <v>00:00,0</v>
      </c>
      <c r="L33" s="1" t="e">
        <f t="shared" si="1"/>
        <v>#VALUE!</v>
      </c>
      <c r="M33" s="21"/>
    </row>
    <row r="34" spans="1:13" ht="12.75">
      <c r="A34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3">
        <f>drivers_list!H34</f>
        <v>1.3</v>
      </c>
      <c r="G34" s="7">
        <v>0</v>
      </c>
      <c r="H34" s="7">
        <v>0.034722222222222224</v>
      </c>
      <c r="I34" s="24">
        <f t="shared" si="0"/>
        <v>0.034722222222222224</v>
      </c>
      <c r="J34" s="25" t="str">
        <f>IF(I34&gt;time_NORMS!C25,(I34-time_NORMS!C25)*time_NORMS!F25,"00:00,0")</f>
        <v>00:00,0</v>
      </c>
      <c r="K34" s="25" t="str">
        <f>IF(I34&lt;time_NORMS!C25,(time_NORMS!C25-dist_03!I34)*time_NORMS!E25,"00:00,0")</f>
        <v>00:00,0</v>
      </c>
      <c r="L34" s="1" t="e">
        <f t="shared" si="1"/>
        <v>#VALUE!</v>
      </c>
      <c r="M34" s="21"/>
    </row>
    <row r="35" spans="1:13" ht="12.75">
      <c r="A35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3">
        <f>drivers_list!H35</f>
        <v>1.5</v>
      </c>
      <c r="G35" s="7">
        <v>0</v>
      </c>
      <c r="H35" s="7">
        <v>0.034722222222222224</v>
      </c>
      <c r="I35" s="24">
        <f t="shared" si="0"/>
        <v>0.034722222222222224</v>
      </c>
      <c r="J35" s="25" t="str">
        <f>IF(I35&gt;time_NORMS!C26,(I35-time_NORMS!C26)*time_NORMS!F26,"00:00,0")</f>
        <v>00:00,0</v>
      </c>
      <c r="K35" s="25" t="str">
        <f>IF(I35&lt;time_NORMS!C26,(time_NORMS!C26-dist_03!I35)*time_NORMS!E26,"00:00,0")</f>
        <v>00:00,0</v>
      </c>
      <c r="L35" s="1" t="e">
        <f t="shared" si="1"/>
        <v>#VALUE!</v>
      </c>
      <c r="M35" s="21"/>
    </row>
    <row r="36" spans="1:13" ht="12.75">
      <c r="A36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3">
        <f>drivers_list!H36</f>
        <v>1.1</v>
      </c>
      <c r="G36" s="7">
        <v>0</v>
      </c>
      <c r="H36" s="7">
        <v>0.034722222222222224</v>
      </c>
      <c r="I36" s="24">
        <f t="shared" si="0"/>
        <v>0.034722222222222224</v>
      </c>
      <c r="J36" s="25" t="str">
        <f>IF(I36&gt;time_NORMS!C27,(I36-time_NORMS!C27)*time_NORMS!F27,"00:00,0")</f>
        <v>00:00,0</v>
      </c>
      <c r="K36" s="25" t="str">
        <f>IF(I36&lt;time_NORMS!C27,(time_NORMS!C27-dist_03!I36)*time_NORMS!E27,"00:00,0")</f>
        <v>00:00,0</v>
      </c>
      <c r="L36" s="1" t="e">
        <f t="shared" si="1"/>
        <v>#VALUE!</v>
      </c>
      <c r="M36" s="21"/>
    </row>
    <row r="37" spans="1:13" ht="12.75">
      <c r="A37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3">
        <f>drivers_list!H37</f>
        <v>2.3</v>
      </c>
      <c r="G37" s="7">
        <v>0</v>
      </c>
      <c r="H37" s="7">
        <v>0.034722222222222224</v>
      </c>
      <c r="I37" s="24">
        <f t="shared" si="0"/>
        <v>0.034722222222222224</v>
      </c>
      <c r="J37" s="25" t="str">
        <f>IF(I37&gt;time_NORMS!C28,(I37-time_NORMS!C28)*time_NORMS!F28,"00:00,0")</f>
        <v>00:00,0</v>
      </c>
      <c r="K37" s="25" t="str">
        <f>IF(I37&lt;time_NORMS!C28,(time_NORMS!C28-dist_03!I37)*time_NORMS!E28,"00:00,0")</f>
        <v>00:00,0</v>
      </c>
      <c r="L37" s="1" t="e">
        <f t="shared" si="1"/>
        <v>#VALUE!</v>
      </c>
      <c r="M37" s="21"/>
    </row>
    <row r="38" spans="2:13" ht="12.75">
      <c r="B38" s="21"/>
      <c r="C38" s="21"/>
      <c r="D38" s="21"/>
      <c r="E38" s="21"/>
      <c r="F38" s="23"/>
      <c r="G38" s="24"/>
      <c r="H38" s="24"/>
      <c r="I38" s="24"/>
      <c r="J38" s="25"/>
      <c r="K38" s="25"/>
      <c r="L38" s="1"/>
      <c r="M38" s="21"/>
    </row>
    <row r="39" spans="2:13" ht="12.75">
      <c r="B39" s="21"/>
      <c r="C39" s="21"/>
      <c r="D39" s="21"/>
      <c r="E39" s="21"/>
      <c r="F39" s="23"/>
      <c r="G39" s="24"/>
      <c r="H39" s="24"/>
      <c r="I39" s="24"/>
      <c r="J39" s="25"/>
      <c r="K39" s="25"/>
      <c r="L39" s="1"/>
      <c r="M39" s="21"/>
    </row>
    <row r="40" spans="2:13" ht="12.75">
      <c r="B40" s="21"/>
      <c r="C40" s="21"/>
      <c r="D40" s="21"/>
      <c r="E40" s="21"/>
      <c r="F40" s="23"/>
      <c r="G40" s="24"/>
      <c r="H40" s="24"/>
      <c r="I40" s="24"/>
      <c r="J40" s="25"/>
      <c r="K40" s="25"/>
      <c r="L40" s="1"/>
      <c r="M40" s="21"/>
    </row>
    <row r="41" spans="2:13" ht="12.75">
      <c r="B41" s="21"/>
      <c r="C41" s="21"/>
      <c r="D41" s="21"/>
      <c r="E41" s="21"/>
      <c r="F41" s="23"/>
      <c r="G41" s="24"/>
      <c r="H41" s="24"/>
      <c r="I41" s="24"/>
      <c r="J41" s="25"/>
      <c r="K41" s="25"/>
      <c r="L41" s="1"/>
      <c r="M41" s="21"/>
    </row>
    <row r="42" spans="2:13" ht="12.75">
      <c r="B42" s="21"/>
      <c r="C42" s="21"/>
      <c r="D42" s="21"/>
      <c r="E42" s="21"/>
      <c r="F42" s="23"/>
      <c r="G42" s="24"/>
      <c r="H42" s="24"/>
      <c r="I42" s="24"/>
      <c r="J42" s="25"/>
      <c r="K42" s="25"/>
      <c r="L42" s="1"/>
      <c r="M42" s="21"/>
    </row>
    <row r="43" spans="2:13" ht="12.75">
      <c r="B43" s="21"/>
      <c r="C43" s="21"/>
      <c r="D43" s="21"/>
      <c r="E43" s="21"/>
      <c r="F43" s="23"/>
      <c r="G43" s="24"/>
      <c r="H43" s="24"/>
      <c r="I43" s="24"/>
      <c r="J43" s="25"/>
      <c r="K43" s="25"/>
      <c r="L43" s="1"/>
      <c r="M43" s="21"/>
    </row>
  </sheetData>
  <sheetProtection/>
  <printOptions/>
  <pageMargins left="0.2" right="0.16" top="0.25" bottom="0.24" header="0.17" footer="0.16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43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0.00390625" style="0" bestFit="1" customWidth="1"/>
    <col min="2" max="2" width="5.875" style="0" customWidth="1"/>
    <col min="3" max="3" width="21.00390625" style="0" customWidth="1"/>
    <col min="4" max="4" width="22.625" style="0" customWidth="1"/>
    <col min="5" max="5" width="18.00390625" style="0" customWidth="1"/>
    <col min="6" max="6" width="7.375" style="0" customWidth="1"/>
    <col min="7" max="8" width="8.25390625" style="0" customWidth="1"/>
    <col min="9" max="9" width="8.625" style="0" customWidth="1"/>
    <col min="10" max="10" width="9.75390625" style="0" customWidth="1"/>
    <col min="11" max="11" width="10.75390625" style="0" customWidth="1"/>
    <col min="12" max="12" width="10.625" style="0" customWidth="1"/>
    <col min="13" max="13" width="9.00390625" style="0" customWidth="1"/>
  </cols>
  <sheetData>
    <row r="10" spans="1:13" ht="27" customHeight="1">
      <c r="A10" s="3" t="s">
        <v>0</v>
      </c>
      <c r="B10" s="3" t="s">
        <v>1</v>
      </c>
      <c r="C10" s="3" t="s">
        <v>32</v>
      </c>
      <c r="D10" s="3" t="s">
        <v>31</v>
      </c>
      <c r="E10" s="3" t="s">
        <v>25</v>
      </c>
      <c r="F10" s="3" t="s">
        <v>24</v>
      </c>
      <c r="G10" s="4" t="s">
        <v>43</v>
      </c>
      <c r="H10" s="4" t="s">
        <v>60</v>
      </c>
      <c r="I10" s="4" t="s">
        <v>44</v>
      </c>
      <c r="J10" s="4" t="s">
        <v>45</v>
      </c>
      <c r="K10" s="4" t="s">
        <v>46</v>
      </c>
      <c r="L10" s="4" t="s">
        <v>47</v>
      </c>
      <c r="M10" s="4" t="s">
        <v>48</v>
      </c>
    </row>
    <row r="11" spans="1:13" ht="12.75">
      <c r="A11">
        <f>drivers_list!A11</f>
        <v>110528101</v>
      </c>
      <c r="B11">
        <f>drivers_list!B11</f>
        <v>1</v>
      </c>
      <c r="C11" t="str">
        <f>drivers_list!C11</f>
        <v>Cтефан Сергій</v>
      </c>
      <c r="D11" t="str">
        <f>drivers_list!E11</f>
        <v>Тимошенко Євген</v>
      </c>
      <c r="E11" t="str">
        <f>drivers_list!G11</f>
        <v>Рено канго</v>
      </c>
      <c r="F11" s="9">
        <f>drivers_list!H11</f>
        <v>1.5</v>
      </c>
      <c r="G11" s="7">
        <v>0</v>
      </c>
      <c r="H11" s="7">
        <v>0</v>
      </c>
      <c r="I11" s="7">
        <v>0</v>
      </c>
      <c r="J11" s="7">
        <f aca="true" t="shared" si="0" ref="J11:J37">I11-G11</f>
        <v>0</v>
      </c>
      <c r="K11" s="8" t="str">
        <f>IF(J11&gt;time_NORMS!D2,(J11-time_NORMS!D2)*time_NORMS!F2,"00:00,0")</f>
        <v>00:00,0</v>
      </c>
      <c r="L11" s="8" t="str">
        <f>IF(J11&lt;time_NORMS!D2,(time_NORMS!D2-dist_04!J11)*time_NORMS!E2,"00:00,0")</f>
        <v>00:00,0</v>
      </c>
      <c r="M11" s="1" t="e">
        <f>K11+L11+H11</f>
        <v>#VALUE!</v>
      </c>
    </row>
    <row r="12" spans="1:13" ht="12.75">
      <c r="A12">
        <f>drivers_list!A12</f>
        <v>110528102</v>
      </c>
      <c r="B12">
        <f>drivers_list!B12</f>
        <v>3</v>
      </c>
      <c r="C12" t="str">
        <f>drivers_list!C12</f>
        <v>Кухарський Олег</v>
      </c>
      <c r="D12" t="str">
        <f>drivers_list!E12</f>
        <v>Власов Олександр</v>
      </c>
      <c r="E12" t="str">
        <f>drivers_list!G12</f>
        <v>Форд Транзит</v>
      </c>
      <c r="F12" s="9" t="str">
        <f>drivers_list!H12</f>
        <v>2,5Т</v>
      </c>
      <c r="G12" s="7">
        <v>0</v>
      </c>
      <c r="H12" s="7">
        <v>0</v>
      </c>
      <c r="I12" s="7">
        <v>0</v>
      </c>
      <c r="J12" s="7">
        <f t="shared" si="0"/>
        <v>0</v>
      </c>
      <c r="K12" s="8" t="str">
        <f>IF(J12&gt;time_NORMS!D3,(J12-time_NORMS!D3)*time_NORMS!F3,"00:00,0")</f>
        <v>00:00,0</v>
      </c>
      <c r="L12" s="8" t="str">
        <f>IF(J12&lt;time_NORMS!D3,(time_NORMS!D3-dist_04!J12)*time_NORMS!E3,"00:00,0")</f>
        <v>00:00,0</v>
      </c>
      <c r="M12" s="1" t="e">
        <f aca="true" t="shared" si="1" ref="M12:M37">K12+L12+H12</f>
        <v>#VALUE!</v>
      </c>
    </row>
    <row r="13" spans="1:13" ht="12.75">
      <c r="A13">
        <f>drivers_list!A13</f>
        <v>110528103</v>
      </c>
      <c r="B13">
        <f>drivers_list!B13</f>
        <v>5</v>
      </c>
      <c r="C13" t="str">
        <f>drivers_list!C13</f>
        <v>Івінський Максим</v>
      </c>
      <c r="D13" t="str">
        <f>drivers_list!E13</f>
        <v>Голубєва Оксана</v>
      </c>
      <c r="E13" t="str">
        <f>drivers_list!G13</f>
        <v>ВАЗ 21144</v>
      </c>
      <c r="F13" s="9">
        <f>drivers_list!H13</f>
        <v>1.6</v>
      </c>
      <c r="G13" s="7">
        <v>0</v>
      </c>
      <c r="H13" s="7">
        <v>0</v>
      </c>
      <c r="I13" s="7">
        <v>0</v>
      </c>
      <c r="J13" s="7">
        <f t="shared" si="0"/>
        <v>0</v>
      </c>
      <c r="K13" s="8" t="str">
        <f>IF(J13&gt;time_NORMS!D4,(J13-time_NORMS!D4)*time_NORMS!F4,"00:00,0")</f>
        <v>00:00,0</v>
      </c>
      <c r="L13" s="8" t="str">
        <f>IF(J13&lt;time_NORMS!D4,(time_NORMS!D4-dist_04!J13)*time_NORMS!E4,"00:00,0")</f>
        <v>00:00,0</v>
      </c>
      <c r="M13" s="1" t="e">
        <f t="shared" si="1"/>
        <v>#VALUE!</v>
      </c>
    </row>
    <row r="14" spans="1:13" ht="12.75">
      <c r="A14">
        <f>drivers_list!A14</f>
        <v>110528104</v>
      </c>
      <c r="B14">
        <f>drivers_list!B14</f>
        <v>6</v>
      </c>
      <c r="C14" t="str">
        <f>drivers_list!C14</f>
        <v>Шемчук Олег</v>
      </c>
      <c r="D14" t="str">
        <f>drivers_list!E14</f>
        <v>Шемчук Світлана</v>
      </c>
      <c r="E14" t="str">
        <f>drivers_list!G14</f>
        <v>ЗАЗ 1103</v>
      </c>
      <c r="F14" s="9">
        <f>drivers_list!H14</f>
        <v>1.3</v>
      </c>
      <c r="G14" s="7">
        <v>0</v>
      </c>
      <c r="H14" s="7">
        <v>0</v>
      </c>
      <c r="I14" s="7">
        <v>0</v>
      </c>
      <c r="J14" s="7">
        <f t="shared" si="0"/>
        <v>0</v>
      </c>
      <c r="K14" s="8" t="str">
        <f>IF(J14&gt;time_NORMS!D5,(J14-time_NORMS!D5)*time_NORMS!F5,"00:00,0")</f>
        <v>00:00,0</v>
      </c>
      <c r="L14" s="8" t="str">
        <f>IF(J14&lt;time_NORMS!D5,(time_NORMS!D5-dist_04!J14)*time_NORMS!E5,"00:00,0")</f>
        <v>00:00,0</v>
      </c>
      <c r="M14" s="1" t="e">
        <f t="shared" si="1"/>
        <v>#VALUE!</v>
      </c>
    </row>
    <row r="15" spans="1:13" ht="12.75">
      <c r="A15">
        <f>drivers_list!A15</f>
        <v>110528105</v>
      </c>
      <c r="B15">
        <f>drivers_list!B15</f>
        <v>7</v>
      </c>
      <c r="C15" t="str">
        <f>drivers_list!C15</f>
        <v>Баландін Микола</v>
      </c>
      <c r="D15" t="str">
        <f>drivers_list!E15</f>
        <v>Комиз Дмитро</v>
      </c>
      <c r="E15" t="str">
        <f>drivers_list!G15</f>
        <v>ЗАЗ 1103</v>
      </c>
      <c r="F15" s="9">
        <f>drivers_list!H15</f>
        <v>1.2</v>
      </c>
      <c r="G15" s="7">
        <v>0</v>
      </c>
      <c r="H15" s="7">
        <v>0</v>
      </c>
      <c r="I15" s="7">
        <v>0</v>
      </c>
      <c r="J15" s="7">
        <f t="shared" si="0"/>
        <v>0</v>
      </c>
      <c r="K15" s="8" t="str">
        <f>IF(J15&gt;time_NORMS!D6,(J15-time_NORMS!D6)*time_NORMS!F6,"00:00,0")</f>
        <v>00:00,0</v>
      </c>
      <c r="L15" s="8" t="str">
        <f>IF(J15&lt;time_NORMS!D6,(time_NORMS!D6-dist_04!J15)*time_NORMS!E6,"00:00,0")</f>
        <v>00:00,0</v>
      </c>
      <c r="M15" s="1" t="e">
        <f t="shared" si="1"/>
        <v>#VALUE!</v>
      </c>
    </row>
    <row r="16" spans="1:13" ht="12.75">
      <c r="A16">
        <f>drivers_list!A16</f>
        <v>110528106</v>
      </c>
      <c r="B16">
        <f>drivers_list!B16</f>
        <v>9</v>
      </c>
      <c r="C16" t="str">
        <f>drivers_list!C16</f>
        <v>Педоренко Микола</v>
      </c>
      <c r="D16" t="str">
        <f>drivers_list!E16</f>
        <v>Габ Олег</v>
      </c>
      <c r="E16" t="str">
        <f>drivers_list!G16</f>
        <v>ВАЗ 2104</v>
      </c>
      <c r="F16" s="9">
        <f>drivers_list!H16</f>
        <v>1.3</v>
      </c>
      <c r="G16" s="7">
        <v>0</v>
      </c>
      <c r="H16" s="7">
        <v>0</v>
      </c>
      <c r="I16" s="7">
        <v>0</v>
      </c>
      <c r="J16" s="7">
        <f t="shared" si="0"/>
        <v>0</v>
      </c>
      <c r="K16" s="8" t="str">
        <f>IF(J16&gt;time_NORMS!D7,(J16-time_NORMS!D7)*time_NORMS!F7,"00:00,0")</f>
        <v>00:00,0</v>
      </c>
      <c r="L16" s="8" t="str">
        <f>IF(J16&lt;time_NORMS!D7,(time_NORMS!D7-dist_04!J16)*time_NORMS!E7,"00:00,0")</f>
        <v>00:00,0</v>
      </c>
      <c r="M16" s="1" t="e">
        <f t="shared" si="1"/>
        <v>#VALUE!</v>
      </c>
    </row>
    <row r="17" spans="1:13" ht="12.75">
      <c r="A17">
        <f>drivers_list!A17</f>
        <v>110528107</v>
      </c>
      <c r="B17">
        <f>drivers_list!B17</f>
        <v>10</v>
      </c>
      <c r="C17" t="str">
        <f>drivers_list!C17</f>
        <v>Крейдер Віктор</v>
      </c>
      <c r="D17" t="str">
        <f>drivers_list!E17</f>
        <v>Микосянчик Євген</v>
      </c>
      <c r="E17" t="str">
        <f>drivers_list!G17</f>
        <v>Фольксваген Гольф</v>
      </c>
      <c r="F17" s="9">
        <f>drivers_list!H17</f>
        <v>1.9</v>
      </c>
      <c r="G17" s="7">
        <v>0</v>
      </c>
      <c r="H17" s="7">
        <v>0</v>
      </c>
      <c r="I17" s="7">
        <v>0</v>
      </c>
      <c r="J17" s="7">
        <f t="shared" si="0"/>
        <v>0</v>
      </c>
      <c r="K17" s="8" t="str">
        <f>IF(J17&gt;time_NORMS!D8,(J17-time_NORMS!D8)*time_NORMS!F8,"00:00,0")</f>
        <v>00:00,0</v>
      </c>
      <c r="L17" s="8" t="str">
        <f>IF(J17&lt;time_NORMS!D8,(time_NORMS!D8-dist_04!J17)*time_NORMS!E8,"00:00,0")</f>
        <v>00:00,0</v>
      </c>
      <c r="M17" s="1" t="e">
        <f t="shared" si="1"/>
        <v>#VALUE!</v>
      </c>
    </row>
    <row r="18" spans="1:13" ht="12.75">
      <c r="A18">
        <f>drivers_list!A18</f>
        <v>110528108</v>
      </c>
      <c r="B18">
        <f>drivers_list!B18</f>
        <v>11</v>
      </c>
      <c r="C18" t="str">
        <f>drivers_list!C18</f>
        <v>Рахубовський Микола</v>
      </c>
      <c r="D18" t="str">
        <f>drivers_list!E18</f>
        <v>Рахубовський Сергій</v>
      </c>
      <c r="E18" t="str">
        <f>drivers_list!G18</f>
        <v>ВАЗ 2101</v>
      </c>
      <c r="F18" s="9">
        <f>drivers_list!H18</f>
        <v>1.2</v>
      </c>
      <c r="G18" s="7">
        <v>0</v>
      </c>
      <c r="H18" s="7">
        <v>0</v>
      </c>
      <c r="I18" s="7">
        <v>0</v>
      </c>
      <c r="J18" s="7">
        <f t="shared" si="0"/>
        <v>0</v>
      </c>
      <c r="K18" s="8" t="str">
        <f>IF(J18&gt;time_NORMS!D9,(J18-time_NORMS!D9)*time_NORMS!F9,"00:00,0")</f>
        <v>00:00,0</v>
      </c>
      <c r="L18" s="8" t="str">
        <f>IF(J18&lt;time_NORMS!D9,(time_NORMS!D9-dist_04!J18)*time_NORMS!E9,"00:00,0")</f>
        <v>00:00,0</v>
      </c>
      <c r="M18" s="1" t="e">
        <f t="shared" si="1"/>
        <v>#VALUE!</v>
      </c>
    </row>
    <row r="19" spans="1:13" ht="12.75">
      <c r="A19">
        <f>drivers_list!A19</f>
        <v>110528109</v>
      </c>
      <c r="B19">
        <f>drivers_list!B19</f>
        <v>12</v>
      </c>
      <c r="C19" t="str">
        <f>drivers_list!C19</f>
        <v>Чистяков Олександр</v>
      </c>
      <c r="D19" t="str">
        <f>drivers_list!E19</f>
        <v>Ігнатова Валентина</v>
      </c>
      <c r="E19" t="str">
        <f>drivers_list!G19</f>
        <v>ЗАЗ 1103</v>
      </c>
      <c r="F19" s="9">
        <f>drivers_list!H19</f>
        <v>1.2</v>
      </c>
      <c r="G19" s="7">
        <v>0</v>
      </c>
      <c r="H19" s="7">
        <v>0</v>
      </c>
      <c r="I19" s="7">
        <v>0</v>
      </c>
      <c r="J19" s="7">
        <f t="shared" si="0"/>
        <v>0</v>
      </c>
      <c r="K19" s="8" t="str">
        <f>IF(J19&gt;time_NORMS!D10,(J19-time_NORMS!D10)*time_NORMS!F10,"00:00,0")</f>
        <v>00:00,0</v>
      </c>
      <c r="L19" s="8" t="str">
        <f>IF(J19&lt;time_NORMS!D10,(time_NORMS!D10-dist_04!J19)*time_NORMS!E10,"00:00,0")</f>
        <v>00:00,0</v>
      </c>
      <c r="M19" s="1" t="e">
        <f t="shared" si="1"/>
        <v>#VALUE!</v>
      </c>
    </row>
    <row r="20" spans="1:13" ht="12.75">
      <c r="A20">
        <f>drivers_list!A20</f>
        <v>110528110</v>
      </c>
      <c r="B20">
        <f>drivers_list!B20</f>
        <v>13</v>
      </c>
      <c r="C20" t="str">
        <f>drivers_list!C20</f>
        <v>Хлебалов Олег</v>
      </c>
      <c r="D20" t="str">
        <f>drivers_list!E20</f>
        <v>Хлебалов Олексій</v>
      </c>
      <c r="E20" t="str">
        <f>drivers_list!G20</f>
        <v>ВАЗ 2115</v>
      </c>
      <c r="F20" s="9">
        <f>drivers_list!H20</f>
        <v>1.5</v>
      </c>
      <c r="G20" s="7">
        <v>0</v>
      </c>
      <c r="H20" s="7">
        <v>0</v>
      </c>
      <c r="I20" s="7">
        <v>0</v>
      </c>
      <c r="J20" s="7">
        <f t="shared" si="0"/>
        <v>0</v>
      </c>
      <c r="K20" s="8" t="str">
        <f>IF(J20&gt;time_NORMS!D11,(J20-time_NORMS!D11)*time_NORMS!F11,"00:00,0")</f>
        <v>00:00,0</v>
      </c>
      <c r="L20" s="8" t="str">
        <f>IF(J20&lt;time_NORMS!D11,(time_NORMS!D11-dist_04!J20)*time_NORMS!E11,"00:00,0")</f>
        <v>00:00,0</v>
      </c>
      <c r="M20" s="1" t="e">
        <f t="shared" si="1"/>
        <v>#VALUE!</v>
      </c>
    </row>
    <row r="21" spans="1:13" ht="12.75">
      <c r="A21">
        <f>drivers_list!A21</f>
        <v>110528111</v>
      </c>
      <c r="B21">
        <f>drivers_list!B21</f>
        <v>14</v>
      </c>
      <c r="C21" t="str">
        <f>drivers_list!C21</f>
        <v>Петров Ігор</v>
      </c>
      <c r="D21" t="str">
        <f>drivers_list!E21</f>
        <v>Максименко Олександр</v>
      </c>
      <c r="E21" t="str">
        <f>drivers_list!G21</f>
        <v>ВАЗ 21093</v>
      </c>
      <c r="F21" s="9">
        <f>drivers_list!H21</f>
        <v>1.5</v>
      </c>
      <c r="G21" s="7">
        <v>0</v>
      </c>
      <c r="H21" s="7">
        <v>0</v>
      </c>
      <c r="I21" s="7">
        <v>0</v>
      </c>
      <c r="J21" s="7">
        <f t="shared" si="0"/>
        <v>0</v>
      </c>
      <c r="K21" s="8" t="str">
        <f>IF(J21&gt;time_NORMS!D12,(J21-time_NORMS!D12)*time_NORMS!F12,"00:00,0")</f>
        <v>00:00,0</v>
      </c>
      <c r="L21" s="8" t="str">
        <f>IF(J21&lt;time_NORMS!D12,(time_NORMS!D12-dist_04!J21)*time_NORMS!E12,"00:00,0")</f>
        <v>00:00,0</v>
      </c>
      <c r="M21" s="1" t="e">
        <f t="shared" si="1"/>
        <v>#VALUE!</v>
      </c>
    </row>
    <row r="22" spans="1:14" ht="12.75">
      <c r="A22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3">
        <f>drivers_list!H22</f>
        <v>1.1</v>
      </c>
      <c r="G22" s="7">
        <v>0</v>
      </c>
      <c r="H22" s="7">
        <v>0</v>
      </c>
      <c r="I22" s="7">
        <v>0</v>
      </c>
      <c r="J22" s="24">
        <f t="shared" si="0"/>
        <v>0</v>
      </c>
      <c r="K22" s="25" t="str">
        <f>IF(J22&gt;time_NORMS!D13,(J22-time_NORMS!D13)*time_NORMS!F13,"00:00,0")</f>
        <v>00:00,0</v>
      </c>
      <c r="L22" s="25" t="str">
        <f>IF(J22&lt;time_NORMS!D13,(time_NORMS!D13-dist_04!J22)*time_NORMS!E13,"00:00,0")</f>
        <v>00:00,0</v>
      </c>
      <c r="M22" s="1" t="e">
        <f t="shared" si="1"/>
        <v>#VALUE!</v>
      </c>
      <c r="N22" s="21"/>
    </row>
    <row r="23" spans="1:14" ht="12.75">
      <c r="A23">
        <f>drivers_list!A23</f>
        <v>110528113</v>
      </c>
      <c r="B23" s="21">
        <f>drivers_list!B23</f>
        <v>16</v>
      </c>
      <c r="C23" s="21" t="str">
        <f>drivers_list!C23</f>
        <v>Дмитрук Вадим</v>
      </c>
      <c r="D23" s="21" t="str">
        <f>drivers_list!E23</f>
        <v>Мочарський Георгій</v>
      </c>
      <c r="E23" s="21" t="str">
        <f>drivers_list!G23</f>
        <v>ВАЗ 2115</v>
      </c>
      <c r="F23" s="23">
        <f>drivers_list!H23</f>
        <v>1.6</v>
      </c>
      <c r="G23" s="7">
        <v>0</v>
      </c>
      <c r="H23" s="7">
        <v>0</v>
      </c>
      <c r="I23" s="7">
        <v>0</v>
      </c>
      <c r="J23" s="24">
        <f t="shared" si="0"/>
        <v>0</v>
      </c>
      <c r="K23" s="25" t="str">
        <f>IF(J23&gt;time_NORMS!D14,(J23-time_NORMS!D14)*time_NORMS!F14,"00:00,0")</f>
        <v>00:00,0</v>
      </c>
      <c r="L23" s="25" t="str">
        <f>IF(J23&lt;time_NORMS!D14,(time_NORMS!D14-dist_04!J23)*time_NORMS!E14,"00:00,0")</f>
        <v>00:00,0</v>
      </c>
      <c r="M23" s="1" t="e">
        <f t="shared" si="1"/>
        <v>#VALUE!</v>
      </c>
      <c r="N23" s="21"/>
    </row>
    <row r="24" spans="1:14" ht="12.75">
      <c r="A24">
        <f>drivers_list!A24</f>
        <v>110528114</v>
      </c>
      <c r="B24" s="21">
        <f>drivers_list!B24</f>
        <v>17</v>
      </c>
      <c r="C24" s="21" t="str">
        <f>drivers_list!C24</f>
        <v>Мельниченко Сергій</v>
      </c>
      <c r="D24" s="21" t="str">
        <f>drivers_list!E24</f>
        <v>Криворучко Василь</v>
      </c>
      <c r="E24" s="21" t="str">
        <f>drivers_list!G24</f>
        <v>ВАЗ 21144</v>
      </c>
      <c r="F24" s="23">
        <f>drivers_list!H24</f>
        <v>1.6</v>
      </c>
      <c r="G24" s="7">
        <v>0</v>
      </c>
      <c r="H24" s="7">
        <v>0</v>
      </c>
      <c r="I24" s="7">
        <v>0</v>
      </c>
      <c r="J24" s="24">
        <f t="shared" si="0"/>
        <v>0</v>
      </c>
      <c r="K24" s="25" t="str">
        <f>IF(J24&gt;time_NORMS!D15,(J24-time_NORMS!D15)*time_NORMS!F15,"00:00,0")</f>
        <v>00:00,0</v>
      </c>
      <c r="L24" s="25" t="str">
        <f>IF(J24&lt;time_NORMS!D15,(time_NORMS!D15-dist_04!J24)*time_NORMS!E15,"00:00,0")</f>
        <v>00:00,0</v>
      </c>
      <c r="M24" s="1" t="e">
        <f t="shared" si="1"/>
        <v>#VALUE!</v>
      </c>
      <c r="N24" s="21"/>
    </row>
    <row r="25" spans="1:14" ht="12.75">
      <c r="A25">
        <f>drivers_list!A25</f>
        <v>110528115</v>
      </c>
      <c r="B25" s="21">
        <f>drivers_list!B25</f>
        <v>18</v>
      </c>
      <c r="C25" s="21" t="str">
        <f>drivers_list!C25</f>
        <v>Сорокопуд Сергій</v>
      </c>
      <c r="D25" s="21" t="str">
        <f>drivers_list!E25</f>
        <v>Ільєску Тетяна</v>
      </c>
      <c r="E25" s="21" t="str">
        <f>drivers_list!G25</f>
        <v>ЗАЗ 1102</v>
      </c>
      <c r="F25" s="23">
        <f>drivers_list!H25</f>
        <v>1.1</v>
      </c>
      <c r="G25" s="7">
        <v>0</v>
      </c>
      <c r="H25" s="7">
        <v>0</v>
      </c>
      <c r="I25" s="7">
        <v>0</v>
      </c>
      <c r="J25" s="24">
        <f t="shared" si="0"/>
        <v>0</v>
      </c>
      <c r="K25" s="25" t="str">
        <f>IF(J25&gt;time_NORMS!D16,(J25-time_NORMS!D16)*time_NORMS!F16,"00:00,0")</f>
        <v>00:00,0</v>
      </c>
      <c r="L25" s="25" t="str">
        <f>IF(J25&lt;time_NORMS!D16,(time_NORMS!D16-dist_04!J25)*time_NORMS!E16,"00:00,0")</f>
        <v>00:00,0</v>
      </c>
      <c r="M25" s="1" t="e">
        <f t="shared" si="1"/>
        <v>#VALUE!</v>
      </c>
      <c r="N25" s="21"/>
    </row>
    <row r="26" spans="1:14" ht="12.75">
      <c r="A26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3">
        <f>drivers_list!H26</f>
        <v>1.1</v>
      </c>
      <c r="G26" s="7">
        <v>0</v>
      </c>
      <c r="H26" s="7">
        <v>0</v>
      </c>
      <c r="I26" s="7">
        <v>0</v>
      </c>
      <c r="J26" s="24">
        <f t="shared" si="0"/>
        <v>0</v>
      </c>
      <c r="K26" s="25" t="str">
        <f>IF(J26&gt;time_NORMS!D17,(J26-time_NORMS!D17)*time_NORMS!F17,"00:00,0")</f>
        <v>00:00,0</v>
      </c>
      <c r="L26" s="25" t="str">
        <f>IF(J26&lt;time_NORMS!D17,(time_NORMS!D17-dist_04!J26)*time_NORMS!E17,"00:00,0")</f>
        <v>00:00,0</v>
      </c>
      <c r="M26" s="1" t="e">
        <f t="shared" si="1"/>
        <v>#VALUE!</v>
      </c>
      <c r="N26" s="21"/>
    </row>
    <row r="27" spans="1:14" ht="12.75">
      <c r="A27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3">
        <f>drivers_list!H27</f>
        <v>1.6</v>
      </c>
      <c r="G27" s="7">
        <v>0</v>
      </c>
      <c r="H27" s="7">
        <v>0</v>
      </c>
      <c r="I27" s="7">
        <v>0</v>
      </c>
      <c r="J27" s="24">
        <f t="shared" si="0"/>
        <v>0</v>
      </c>
      <c r="K27" s="25" t="str">
        <f>IF(J27&gt;time_NORMS!D18,(J27-time_NORMS!D18)*time_NORMS!F18,"00:00,0")</f>
        <v>00:00,0</v>
      </c>
      <c r="L27" s="25" t="str">
        <f>IF(J27&lt;time_NORMS!D18,(time_NORMS!D18-dist_04!J27)*time_NORMS!E18,"00:00,0")</f>
        <v>00:00,0</v>
      </c>
      <c r="M27" s="1" t="e">
        <f t="shared" si="1"/>
        <v>#VALUE!</v>
      </c>
      <c r="N27" s="21"/>
    </row>
    <row r="28" spans="1:14" ht="12.75">
      <c r="A28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3">
        <f>drivers_list!H28</f>
        <v>1.5</v>
      </c>
      <c r="G28" s="7">
        <v>0</v>
      </c>
      <c r="H28" s="7">
        <v>0</v>
      </c>
      <c r="I28" s="7">
        <v>0</v>
      </c>
      <c r="J28" s="24">
        <f t="shared" si="0"/>
        <v>0</v>
      </c>
      <c r="K28" s="25" t="str">
        <f>IF(J28&gt;time_NORMS!D19,(J28-time_NORMS!D19)*time_NORMS!F19,"00:00,0")</f>
        <v>00:00,0</v>
      </c>
      <c r="L28" s="25" t="str">
        <f>IF(J28&lt;time_NORMS!D19,(time_NORMS!D19-dist_04!J28)*time_NORMS!E19,"00:00,0")</f>
        <v>00:00,0</v>
      </c>
      <c r="M28" s="1" t="e">
        <f t="shared" si="1"/>
        <v>#VALUE!</v>
      </c>
      <c r="N28" s="21"/>
    </row>
    <row r="29" spans="1:14" ht="12.75">
      <c r="A29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3">
        <f>drivers_list!H29</f>
        <v>1.1</v>
      </c>
      <c r="G29" s="7">
        <v>0</v>
      </c>
      <c r="H29" s="7">
        <v>0</v>
      </c>
      <c r="I29" s="7">
        <v>0</v>
      </c>
      <c r="J29" s="24">
        <f t="shared" si="0"/>
        <v>0</v>
      </c>
      <c r="K29" s="25" t="str">
        <f>IF(J29&gt;time_NORMS!D20,(J29-time_NORMS!D20)*time_NORMS!F20,"00:00,0")</f>
        <v>00:00,0</v>
      </c>
      <c r="L29" s="25" t="str">
        <f>IF(J29&lt;time_NORMS!D20,(time_NORMS!D20-dist_04!J29)*time_NORMS!E20,"00:00,0")</f>
        <v>00:00,0</v>
      </c>
      <c r="M29" s="1" t="e">
        <f t="shared" si="1"/>
        <v>#VALUE!</v>
      </c>
      <c r="N29" s="21"/>
    </row>
    <row r="30" spans="1:14" ht="12.75">
      <c r="A30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3">
        <f>drivers_list!H30</f>
        <v>1.6</v>
      </c>
      <c r="G30" s="7">
        <v>0</v>
      </c>
      <c r="H30" s="7">
        <v>0</v>
      </c>
      <c r="I30" s="7">
        <v>0</v>
      </c>
      <c r="J30" s="24">
        <f t="shared" si="0"/>
        <v>0</v>
      </c>
      <c r="K30" s="25" t="str">
        <f>IF(J30&gt;time_NORMS!D21,(J30-time_NORMS!D21)*time_NORMS!F21,"00:00,0")</f>
        <v>00:00,0</v>
      </c>
      <c r="L30" s="25" t="str">
        <f>IF(J30&lt;time_NORMS!D21,(time_NORMS!D21-dist_04!J30)*time_NORMS!E21,"00:00,0")</f>
        <v>00:00,0</v>
      </c>
      <c r="M30" s="1" t="e">
        <f t="shared" si="1"/>
        <v>#VALUE!</v>
      </c>
      <c r="N30" s="21"/>
    </row>
    <row r="31" spans="1:14" ht="12.75">
      <c r="A3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3">
        <f>drivers_list!H31</f>
        <v>1.6</v>
      </c>
      <c r="G31" s="7">
        <v>0</v>
      </c>
      <c r="H31" s="7">
        <v>0</v>
      </c>
      <c r="I31" s="7">
        <v>0</v>
      </c>
      <c r="J31" s="24">
        <f t="shared" si="0"/>
        <v>0</v>
      </c>
      <c r="K31" s="25" t="str">
        <f>IF(J31&gt;time_NORMS!D22,(J31-time_NORMS!D22)*time_NORMS!F22,"00:00,0")</f>
        <v>00:00,0</v>
      </c>
      <c r="L31" s="25" t="str">
        <f>IF(J31&lt;time_NORMS!D22,(time_NORMS!D22-dist_04!J31)*time_NORMS!E22,"00:00,0")</f>
        <v>00:00,0</v>
      </c>
      <c r="M31" s="1" t="e">
        <f t="shared" si="1"/>
        <v>#VALUE!</v>
      </c>
      <c r="N31" s="21"/>
    </row>
    <row r="32" spans="1:14" ht="12.75">
      <c r="A32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3">
        <f>drivers_list!H32</f>
        <v>1.5</v>
      </c>
      <c r="G32" s="7">
        <v>0</v>
      </c>
      <c r="H32" s="7">
        <v>0</v>
      </c>
      <c r="I32" s="7">
        <v>0</v>
      </c>
      <c r="J32" s="24">
        <f t="shared" si="0"/>
        <v>0</v>
      </c>
      <c r="K32" s="25" t="str">
        <f>IF(J32&gt;time_NORMS!D23,(J32-time_NORMS!D23)*time_NORMS!F23,"00:00,0")</f>
        <v>00:00,0</v>
      </c>
      <c r="L32" s="25" t="str">
        <f>IF(J32&lt;time_NORMS!D23,(time_NORMS!D23-dist_04!J32)*time_NORMS!E23,"00:00,0")</f>
        <v>00:00,0</v>
      </c>
      <c r="M32" s="1" t="e">
        <f t="shared" si="1"/>
        <v>#VALUE!</v>
      </c>
      <c r="N32" s="21"/>
    </row>
    <row r="33" spans="1:14" ht="12.75">
      <c r="A33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3">
        <f>drivers_list!H33</f>
        <v>1.4</v>
      </c>
      <c r="G33" s="7">
        <v>0</v>
      </c>
      <c r="H33" s="7">
        <v>0</v>
      </c>
      <c r="I33" s="7">
        <v>0</v>
      </c>
      <c r="J33" s="24">
        <f t="shared" si="0"/>
        <v>0</v>
      </c>
      <c r="K33" s="25" t="str">
        <f>IF(J33&gt;time_NORMS!D24,(J33-time_NORMS!D24)*time_NORMS!F24,"00:00,0")</f>
        <v>00:00,0</v>
      </c>
      <c r="L33" s="25" t="str">
        <f>IF(J33&lt;time_NORMS!D24,(time_NORMS!D24-dist_04!J33)*time_NORMS!E24,"00:00,0")</f>
        <v>00:00,0</v>
      </c>
      <c r="M33" s="1" t="e">
        <f t="shared" si="1"/>
        <v>#VALUE!</v>
      </c>
      <c r="N33" s="21"/>
    </row>
    <row r="34" spans="1:14" ht="12.75">
      <c r="A34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3">
        <f>drivers_list!H34</f>
        <v>1.3</v>
      </c>
      <c r="G34" s="7">
        <v>0</v>
      </c>
      <c r="H34" s="7">
        <v>0</v>
      </c>
      <c r="I34" s="7">
        <v>0</v>
      </c>
      <c r="J34" s="24">
        <f t="shared" si="0"/>
        <v>0</v>
      </c>
      <c r="K34" s="25" t="str">
        <f>IF(J34&gt;time_NORMS!D25,(J34-time_NORMS!D25)*time_NORMS!F25,"00:00,0")</f>
        <v>00:00,0</v>
      </c>
      <c r="L34" s="25" t="str">
        <f>IF(J34&lt;time_NORMS!D25,(time_NORMS!D25-dist_04!J34)*time_NORMS!E25,"00:00,0")</f>
        <v>00:00,0</v>
      </c>
      <c r="M34" s="1" t="e">
        <f t="shared" si="1"/>
        <v>#VALUE!</v>
      </c>
      <c r="N34" s="21"/>
    </row>
    <row r="35" spans="1:14" ht="12.75">
      <c r="A35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3">
        <f>drivers_list!H35</f>
        <v>1.5</v>
      </c>
      <c r="G35" s="7">
        <v>0</v>
      </c>
      <c r="H35" s="7">
        <v>0</v>
      </c>
      <c r="I35" s="7">
        <v>0</v>
      </c>
      <c r="J35" s="24">
        <f t="shared" si="0"/>
        <v>0</v>
      </c>
      <c r="K35" s="25" t="str">
        <f>IF(J35&gt;time_NORMS!D26,(J35-time_NORMS!D26)*time_NORMS!F26,"00:00,0")</f>
        <v>00:00,0</v>
      </c>
      <c r="L35" s="25" t="str">
        <f>IF(J35&lt;time_NORMS!D26,(time_NORMS!D26-dist_04!J35)*time_NORMS!E26,"00:00,0")</f>
        <v>00:00,0</v>
      </c>
      <c r="M35" s="1" t="e">
        <f t="shared" si="1"/>
        <v>#VALUE!</v>
      </c>
      <c r="N35" s="21"/>
    </row>
    <row r="36" spans="1:14" ht="12.75">
      <c r="A36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3">
        <f>drivers_list!H36</f>
        <v>1.1</v>
      </c>
      <c r="G36" s="7">
        <v>0</v>
      </c>
      <c r="H36" s="7">
        <v>0</v>
      </c>
      <c r="I36" s="7">
        <v>0</v>
      </c>
      <c r="J36" s="24">
        <f t="shared" si="0"/>
        <v>0</v>
      </c>
      <c r="K36" s="25" t="str">
        <f>IF(J36&gt;time_NORMS!D27,(J36-time_NORMS!D27)*time_NORMS!F27,"00:00,0")</f>
        <v>00:00,0</v>
      </c>
      <c r="L36" s="25" t="str">
        <f>IF(J36&lt;time_NORMS!D27,(time_NORMS!D27-dist_04!J36)*time_NORMS!E27,"00:00,0")</f>
        <v>00:00,0</v>
      </c>
      <c r="M36" s="1" t="e">
        <f t="shared" si="1"/>
        <v>#VALUE!</v>
      </c>
      <c r="N36" s="21"/>
    </row>
    <row r="37" spans="1:14" ht="12.75">
      <c r="A37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3">
        <f>drivers_list!H37</f>
        <v>2.3</v>
      </c>
      <c r="G37" s="7">
        <v>0</v>
      </c>
      <c r="H37" s="7">
        <v>0</v>
      </c>
      <c r="I37" s="7">
        <v>0</v>
      </c>
      <c r="J37" s="24">
        <f t="shared" si="0"/>
        <v>0</v>
      </c>
      <c r="K37" s="25" t="str">
        <f>IF(J37&gt;time_NORMS!D28,(J37-time_NORMS!D28)*time_NORMS!F28,"00:00,0")</f>
        <v>00:00,0</v>
      </c>
      <c r="L37" s="25" t="str">
        <f>IF(J37&lt;time_NORMS!D28,(time_NORMS!D28-dist_04!J37)*time_NORMS!E28,"00:00,0")</f>
        <v>00:00,0</v>
      </c>
      <c r="M37" s="1" t="e">
        <f t="shared" si="1"/>
        <v>#VALUE!</v>
      </c>
      <c r="N37" s="21"/>
    </row>
    <row r="38" spans="2:14" ht="12.75">
      <c r="B38" s="21"/>
      <c r="C38" s="21"/>
      <c r="D38" s="21"/>
      <c r="E38" s="21"/>
      <c r="F38" s="23"/>
      <c r="G38" s="7"/>
      <c r="H38" s="24"/>
      <c r="I38" s="7"/>
      <c r="J38" s="24"/>
      <c r="K38" s="25"/>
      <c r="L38" s="25"/>
      <c r="M38" s="1"/>
      <c r="N38" s="21"/>
    </row>
    <row r="39" spans="2:14" ht="12.75">
      <c r="B39" s="21"/>
      <c r="C39" s="21"/>
      <c r="D39" s="21"/>
      <c r="E39" s="21"/>
      <c r="F39" s="23"/>
      <c r="G39" s="7"/>
      <c r="H39" s="24"/>
      <c r="I39" s="7"/>
      <c r="J39" s="24"/>
      <c r="K39" s="25"/>
      <c r="L39" s="25"/>
      <c r="M39" s="1"/>
      <c r="N39" s="21"/>
    </row>
    <row r="40" spans="2:14" ht="12.75">
      <c r="B40" s="21"/>
      <c r="C40" s="21"/>
      <c r="D40" s="21"/>
      <c r="E40" s="21"/>
      <c r="F40" s="23"/>
      <c r="G40" s="7"/>
      <c r="H40" s="24"/>
      <c r="I40" s="7"/>
      <c r="J40" s="24"/>
      <c r="K40" s="25"/>
      <c r="L40" s="25"/>
      <c r="M40" s="1"/>
      <c r="N40" s="21"/>
    </row>
    <row r="41" spans="2:14" ht="12.75">
      <c r="B41" s="21"/>
      <c r="C41" s="21"/>
      <c r="D41" s="21"/>
      <c r="E41" s="21"/>
      <c r="F41" s="23"/>
      <c r="G41" s="7"/>
      <c r="H41" s="24"/>
      <c r="I41" s="7"/>
      <c r="J41" s="24"/>
      <c r="K41" s="25"/>
      <c r="L41" s="25"/>
      <c r="M41" s="1"/>
      <c r="N41" s="21"/>
    </row>
    <row r="42" spans="2:14" ht="12.75">
      <c r="B42" s="21"/>
      <c r="C42" s="21"/>
      <c r="D42" s="21"/>
      <c r="E42" s="21"/>
      <c r="F42" s="23"/>
      <c r="G42" s="7"/>
      <c r="H42" s="24"/>
      <c r="I42" s="7"/>
      <c r="J42" s="24"/>
      <c r="K42" s="25"/>
      <c r="L42" s="25"/>
      <c r="M42" s="1"/>
      <c r="N42" s="21"/>
    </row>
    <row r="43" spans="2:14" ht="12.75">
      <c r="B43" s="21"/>
      <c r="C43" s="21"/>
      <c r="D43" s="21"/>
      <c r="E43" s="21"/>
      <c r="F43" s="23"/>
      <c r="G43" s="7"/>
      <c r="H43" s="24"/>
      <c r="I43" s="7"/>
      <c r="J43" s="24"/>
      <c r="K43" s="25"/>
      <c r="L43" s="25"/>
      <c r="M43" s="1"/>
      <c r="N43" s="21"/>
    </row>
  </sheetData>
  <sheetProtection/>
  <printOptions/>
  <pageMargins left="0.15" right="0.14" top="0.2" bottom="0.2" header="0.12" footer="0.1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43"/>
  <sheetViews>
    <sheetView zoomScalePageLayoutView="0" workbookViewId="0" topLeftCell="A7">
      <selection activeCell="J39" sqref="J39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2.625" style="0" customWidth="1"/>
    <col min="4" max="4" width="22.125" style="0" customWidth="1"/>
    <col min="5" max="5" width="19.75390625" style="0" customWidth="1"/>
    <col min="6" max="6" width="8.875" style="0" customWidth="1"/>
    <col min="7" max="7" width="8.375" style="0" customWidth="1"/>
    <col min="8" max="8" width="9.625" style="0" customWidth="1"/>
    <col min="9" max="9" width="8.2539062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32</v>
      </c>
      <c r="D10" s="3" t="s">
        <v>50</v>
      </c>
      <c r="E10" s="3" t="s">
        <v>25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2</v>
      </c>
    </row>
    <row r="11" spans="1:10" ht="12.75">
      <c r="A11" s="21">
        <f>drivers_list!A11</f>
        <v>110528101</v>
      </c>
      <c r="B11" s="21">
        <f>drivers_list!B11</f>
        <v>1</v>
      </c>
      <c r="C11" s="21" t="str">
        <f>drivers_list!C11</f>
        <v>Cтефан Сергій</v>
      </c>
      <c r="D11" s="21" t="str">
        <f>drivers_list!E11</f>
        <v>Тимошенко Євген</v>
      </c>
      <c r="E11" s="21" t="str">
        <f>drivers_list!G11</f>
        <v>Рено канго</v>
      </c>
      <c r="F11" s="27">
        <v>0</v>
      </c>
      <c r="G11" s="27">
        <v>0.000449074074074074</v>
      </c>
      <c r="H11" s="27">
        <v>0</v>
      </c>
      <c r="I11" s="26">
        <f aca="true" t="shared" si="0" ref="I11:I37">G11-F11+H11</f>
        <v>0.000449074074074074</v>
      </c>
      <c r="J11" s="21"/>
    </row>
    <row r="12" spans="1:10" ht="12.75">
      <c r="A12" s="21">
        <f>drivers_list!A12</f>
        <v>110528102</v>
      </c>
      <c r="B12" s="21">
        <f>drivers_list!B12</f>
        <v>3</v>
      </c>
      <c r="C12" s="21" t="str">
        <f>drivers_list!C12</f>
        <v>Кухарський Олег</v>
      </c>
      <c r="D12" s="21" t="str">
        <f>drivers_list!E12</f>
        <v>Власов Олександр</v>
      </c>
      <c r="E12" s="21" t="str">
        <f>drivers_list!G12</f>
        <v>Форд Транзит</v>
      </c>
      <c r="F12" s="27">
        <v>0</v>
      </c>
      <c r="G12" s="27">
        <v>0.00037152777777777775</v>
      </c>
      <c r="H12" s="27">
        <v>0</v>
      </c>
      <c r="I12" s="26">
        <f t="shared" si="0"/>
        <v>0.00037152777777777775</v>
      </c>
      <c r="J12" s="21"/>
    </row>
    <row r="13" spans="1:10" ht="12.75">
      <c r="A13" s="21">
        <f>drivers_list!A13</f>
        <v>110528103</v>
      </c>
      <c r="B13" s="21">
        <f>drivers_list!B13</f>
        <v>5</v>
      </c>
      <c r="C13" s="21" t="str">
        <f>drivers_list!C13</f>
        <v>Івінський Максим</v>
      </c>
      <c r="D13" s="21" t="str">
        <f>drivers_list!E13</f>
        <v>Голубєва Оксана</v>
      </c>
      <c r="E13" s="21" t="str">
        <f>drivers_list!G13</f>
        <v>ВАЗ 21144</v>
      </c>
      <c r="F13" s="27">
        <v>0</v>
      </c>
      <c r="G13" s="27">
        <v>0.00024421296296296295</v>
      </c>
      <c r="H13" s="27">
        <v>0</v>
      </c>
      <c r="I13" s="26">
        <f t="shared" si="0"/>
        <v>0.00024421296296296295</v>
      </c>
      <c r="J13" s="21"/>
    </row>
    <row r="14" spans="1:10" ht="12.75">
      <c r="A14" s="21">
        <f>drivers_list!A14</f>
        <v>110528104</v>
      </c>
      <c r="B14" s="21">
        <f>drivers_list!B14</f>
        <v>6</v>
      </c>
      <c r="C14" s="21" t="str">
        <f>drivers_list!C14</f>
        <v>Шемчук Олег</v>
      </c>
      <c r="D14" s="21" t="str">
        <f>drivers_list!E14</f>
        <v>Шемчук Світлана</v>
      </c>
      <c r="E14" s="21" t="str">
        <f>drivers_list!G14</f>
        <v>ЗАЗ 1103</v>
      </c>
      <c r="F14" s="27">
        <v>0</v>
      </c>
      <c r="G14" s="27">
        <v>0.00028587962962962963</v>
      </c>
      <c r="H14" s="27">
        <v>0</v>
      </c>
      <c r="I14" s="26">
        <f t="shared" si="0"/>
        <v>0.00028587962962962963</v>
      </c>
      <c r="J14" s="21"/>
    </row>
    <row r="15" spans="1:10" ht="12.75">
      <c r="A15" s="21">
        <f>drivers_list!A15</f>
        <v>110528105</v>
      </c>
      <c r="B15" s="21">
        <f>drivers_list!B15</f>
        <v>7</v>
      </c>
      <c r="C15" s="21" t="str">
        <f>drivers_list!C15</f>
        <v>Баландін Микола</v>
      </c>
      <c r="D15" s="21" t="str">
        <f>drivers_list!E15</f>
        <v>Комиз Дмитро</v>
      </c>
      <c r="E15" s="21" t="str">
        <f>drivers_list!G15</f>
        <v>ЗАЗ 1103</v>
      </c>
      <c r="F15" s="27">
        <v>0</v>
      </c>
      <c r="G15" s="27">
        <v>0.0003356481481481481</v>
      </c>
      <c r="H15" s="59">
        <v>5.7870370370370366E-05</v>
      </c>
      <c r="I15" s="26">
        <f t="shared" si="0"/>
        <v>0.00039351851851851847</v>
      </c>
      <c r="J15" s="21" t="s">
        <v>163</v>
      </c>
    </row>
    <row r="16" spans="1:10" ht="12.75">
      <c r="A16" s="21">
        <f>drivers_list!A16</f>
        <v>110528106</v>
      </c>
      <c r="B16" s="21">
        <f>drivers_list!B16</f>
        <v>9</v>
      </c>
      <c r="C16" s="21" t="str">
        <f>drivers_list!C16</f>
        <v>Педоренко Микола</v>
      </c>
      <c r="D16" s="21" t="str">
        <f>drivers_list!E16</f>
        <v>Габ Олег</v>
      </c>
      <c r="E16" s="21" t="str">
        <f>drivers_list!G16</f>
        <v>ВАЗ 2104</v>
      </c>
      <c r="F16" s="27">
        <v>0</v>
      </c>
      <c r="G16" s="27">
        <v>0.0003136574074074074</v>
      </c>
      <c r="H16" s="27">
        <v>0</v>
      </c>
      <c r="I16" s="26">
        <f t="shared" si="0"/>
        <v>0.0003136574074074074</v>
      </c>
      <c r="J16" s="21"/>
    </row>
    <row r="17" spans="1:10" ht="12.75">
      <c r="A17" s="21">
        <f>drivers_list!A17</f>
        <v>110528107</v>
      </c>
      <c r="B17" s="21">
        <f>drivers_list!B17</f>
        <v>10</v>
      </c>
      <c r="C17" s="21" t="str">
        <f>drivers_list!C17</f>
        <v>Крейдер Віктор</v>
      </c>
      <c r="D17" s="21" t="str">
        <f>drivers_list!E17</f>
        <v>Микосянчик Євген</v>
      </c>
      <c r="E17" s="21" t="str">
        <f>drivers_list!G17</f>
        <v>Фольксваген Гольф</v>
      </c>
      <c r="F17" s="27">
        <v>0</v>
      </c>
      <c r="G17" s="27">
        <v>0.00026041666666666666</v>
      </c>
      <c r="H17" s="27">
        <v>0</v>
      </c>
      <c r="I17" s="26">
        <f t="shared" si="0"/>
        <v>0.00026041666666666666</v>
      </c>
      <c r="J17" s="21"/>
    </row>
    <row r="18" spans="1:10" ht="12.75">
      <c r="A18" s="21">
        <f>drivers_list!A18</f>
        <v>110528108</v>
      </c>
      <c r="B18" s="21">
        <f>drivers_list!B18</f>
        <v>11</v>
      </c>
      <c r="C18" s="21" t="str">
        <f>drivers_list!C18</f>
        <v>Рахубовський Микола</v>
      </c>
      <c r="D18" s="21" t="str">
        <f>drivers_list!E18</f>
        <v>Рахубовський Сергій</v>
      </c>
      <c r="E18" s="21" t="str">
        <f>drivers_list!G18</f>
        <v>ВАЗ 2101</v>
      </c>
      <c r="F18" s="27">
        <v>0</v>
      </c>
      <c r="G18" s="59">
        <v>0.0004942129629629629</v>
      </c>
      <c r="H18" s="27">
        <v>0</v>
      </c>
      <c r="I18" s="81">
        <f t="shared" si="0"/>
        <v>0.0004942129629629629</v>
      </c>
      <c r="J18" s="21" t="s">
        <v>164</v>
      </c>
    </row>
    <row r="19" spans="1:10" ht="12.75">
      <c r="A19" s="21">
        <f>drivers_list!A19</f>
        <v>110528109</v>
      </c>
      <c r="B19" s="21">
        <f>drivers_list!B19</f>
        <v>12</v>
      </c>
      <c r="C19" s="21" t="str">
        <f>drivers_list!C19</f>
        <v>Чистяков Олександр</v>
      </c>
      <c r="D19" s="21" t="str">
        <f>drivers_list!E19</f>
        <v>Ігнатова Валентина</v>
      </c>
      <c r="E19" s="21" t="str">
        <f>drivers_list!G19</f>
        <v>ЗАЗ 1103</v>
      </c>
      <c r="F19" s="27">
        <v>0</v>
      </c>
      <c r="G19" s="27">
        <v>0.00035300925925925924</v>
      </c>
      <c r="H19" s="27">
        <v>0</v>
      </c>
      <c r="I19" s="26">
        <f t="shared" si="0"/>
        <v>0.00035300925925925924</v>
      </c>
      <c r="J19" s="21"/>
    </row>
    <row r="20" spans="1:10" ht="12.75">
      <c r="A20" s="21">
        <f>drivers_list!A20</f>
        <v>110528110</v>
      </c>
      <c r="B20" s="21">
        <f>drivers_list!B20</f>
        <v>13</v>
      </c>
      <c r="C20" s="21" t="str">
        <f>drivers_list!C20</f>
        <v>Хлебалов Олег</v>
      </c>
      <c r="D20" s="21" t="str">
        <f>drivers_list!E20</f>
        <v>Хлебалов Олексій</v>
      </c>
      <c r="E20" s="21" t="str">
        <f>drivers_list!G20</f>
        <v>ВАЗ 2115</v>
      </c>
      <c r="F20" s="27">
        <v>0</v>
      </c>
      <c r="G20" s="27">
        <v>0.00026041666666666666</v>
      </c>
      <c r="H20" s="27">
        <v>0</v>
      </c>
      <c r="I20" s="26">
        <f t="shared" si="0"/>
        <v>0.00026041666666666666</v>
      </c>
      <c r="J20" s="21"/>
    </row>
    <row r="21" spans="1:10" ht="12.75">
      <c r="A21" s="21">
        <f>drivers_list!A21</f>
        <v>110528111</v>
      </c>
      <c r="B21" s="21">
        <f>drivers_list!B21</f>
        <v>14</v>
      </c>
      <c r="C21" s="21" t="str">
        <f>drivers_list!C21</f>
        <v>Петров Ігор</v>
      </c>
      <c r="D21" s="21" t="str">
        <f>drivers_list!E21</f>
        <v>Максименко Олександр</v>
      </c>
      <c r="E21" s="21" t="str">
        <f>drivers_list!G21</f>
        <v>ВАЗ 21093</v>
      </c>
      <c r="F21" s="27">
        <v>0</v>
      </c>
      <c r="G21" s="27">
        <v>0.0003078703703703704</v>
      </c>
      <c r="H21" s="27">
        <v>5.7870370370370366E-05</v>
      </c>
      <c r="I21" s="26">
        <f t="shared" si="0"/>
        <v>0.00036574074074074075</v>
      </c>
      <c r="J21" s="21"/>
    </row>
    <row r="22" spans="1:10" ht="12.75">
      <c r="A22" s="21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7">
        <v>0</v>
      </c>
      <c r="G22" s="27">
        <v>0.0003414351851851851</v>
      </c>
      <c r="H22" s="27">
        <v>0</v>
      </c>
      <c r="I22" s="26">
        <f t="shared" si="0"/>
        <v>0.0003414351851851851</v>
      </c>
      <c r="J22" s="21"/>
    </row>
    <row r="23" spans="1:10" ht="12.75">
      <c r="A23" s="21">
        <f>drivers_list!A23</f>
        <v>110528113</v>
      </c>
      <c r="B23" s="21">
        <f>drivers_list!B23</f>
        <v>16</v>
      </c>
      <c r="C23" s="21" t="str">
        <f>drivers_list!C23</f>
        <v>Дмитрук Вадим</v>
      </c>
      <c r="D23" s="21" t="str">
        <f>drivers_list!E23</f>
        <v>Мочарський Георгій</v>
      </c>
      <c r="E23" s="21" t="str">
        <f>drivers_list!G23</f>
        <v>ВАЗ 2115</v>
      </c>
      <c r="F23" s="27">
        <v>0</v>
      </c>
      <c r="G23" s="27">
        <v>0.0003148148148148148</v>
      </c>
      <c r="H23" s="27">
        <v>0</v>
      </c>
      <c r="I23" s="26">
        <f t="shared" si="0"/>
        <v>0.0003148148148148148</v>
      </c>
      <c r="J23" s="21"/>
    </row>
    <row r="24" spans="1:10" ht="12.75">
      <c r="A24" s="21">
        <f>drivers_list!A24</f>
        <v>110528114</v>
      </c>
      <c r="B24" s="21">
        <f>drivers_list!B24</f>
        <v>17</v>
      </c>
      <c r="C24" s="21" t="str">
        <f>drivers_list!C24</f>
        <v>Мельниченко Сергій</v>
      </c>
      <c r="D24" s="21" t="str">
        <f>drivers_list!E24</f>
        <v>Криворучко Василь</v>
      </c>
      <c r="E24" s="21" t="str">
        <f>drivers_list!G24</f>
        <v>ВАЗ 21144</v>
      </c>
      <c r="F24" s="27">
        <v>0</v>
      </c>
      <c r="G24" s="27">
        <v>0.0003171296296296296</v>
      </c>
      <c r="H24" s="59">
        <v>5.7870370370370366E-05</v>
      </c>
      <c r="I24" s="26">
        <f t="shared" si="0"/>
        <v>0.00037499999999999995</v>
      </c>
      <c r="J24" s="21" t="s">
        <v>163</v>
      </c>
    </row>
    <row r="25" spans="1:10" ht="12.75">
      <c r="A25" s="21">
        <f>drivers_list!A25</f>
        <v>110528115</v>
      </c>
      <c r="B25" s="21">
        <f>drivers_list!B25</f>
        <v>18</v>
      </c>
      <c r="C25" s="21" t="str">
        <f>drivers_list!C25</f>
        <v>Сорокопуд Сергій</v>
      </c>
      <c r="D25" s="21" t="str">
        <f>drivers_list!E25</f>
        <v>Ільєску Тетяна</v>
      </c>
      <c r="E25" s="21" t="str">
        <f>drivers_list!G25</f>
        <v>ЗАЗ 1102</v>
      </c>
      <c r="F25" s="27">
        <v>0</v>
      </c>
      <c r="G25" s="27">
        <v>0.00025694444444444446</v>
      </c>
      <c r="H25" s="27">
        <v>0</v>
      </c>
      <c r="I25" s="26">
        <f t="shared" si="0"/>
        <v>0.00025694444444444446</v>
      </c>
      <c r="J25" s="21"/>
    </row>
    <row r="26" spans="1:10" ht="12.75">
      <c r="A26" s="21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7">
        <v>0</v>
      </c>
      <c r="G26" s="27">
        <v>0.0003125</v>
      </c>
      <c r="H26" s="27">
        <v>0</v>
      </c>
      <c r="I26" s="26">
        <f t="shared" si="0"/>
        <v>0.0003125</v>
      </c>
      <c r="J26" s="21"/>
    </row>
    <row r="27" spans="1:10" ht="12.75">
      <c r="A27" s="21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7">
        <v>0</v>
      </c>
      <c r="G27" s="27">
        <v>0.0003391203703703703</v>
      </c>
      <c r="H27" s="27">
        <v>0</v>
      </c>
      <c r="I27" s="26">
        <f t="shared" si="0"/>
        <v>0.0003391203703703703</v>
      </c>
      <c r="J27" s="21"/>
    </row>
    <row r="28" spans="1:10" ht="12.75">
      <c r="A28" s="21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7">
        <v>0</v>
      </c>
      <c r="G28" s="27">
        <v>0.0002789351851851852</v>
      </c>
      <c r="H28" s="27">
        <v>0</v>
      </c>
      <c r="I28" s="26">
        <f t="shared" si="0"/>
        <v>0.0002789351851851852</v>
      </c>
      <c r="J28" s="21"/>
    </row>
    <row r="29" spans="1:10" ht="12.75">
      <c r="A29" s="21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7">
        <v>0</v>
      </c>
      <c r="G29" s="27">
        <v>0.00035300925925925924</v>
      </c>
      <c r="H29" s="27">
        <v>0</v>
      </c>
      <c r="I29" s="26">
        <f t="shared" si="0"/>
        <v>0.00035300925925925924</v>
      </c>
      <c r="J29" s="21"/>
    </row>
    <row r="30" spans="1:10" ht="12.75">
      <c r="A30" s="21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7">
        <v>0</v>
      </c>
      <c r="G30" s="27">
        <v>0.0002789351851851852</v>
      </c>
      <c r="H30" s="27">
        <v>0</v>
      </c>
      <c r="I30" s="26">
        <f t="shared" si="0"/>
        <v>0.0002789351851851852</v>
      </c>
      <c r="J30" s="21"/>
    </row>
    <row r="31" spans="1:10" ht="12.75">
      <c r="A31" s="2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7">
        <v>0</v>
      </c>
      <c r="G31" s="27">
        <v>0.0002523148148148148</v>
      </c>
      <c r="H31" s="27">
        <v>0</v>
      </c>
      <c r="I31" s="26">
        <f t="shared" si="0"/>
        <v>0.0002523148148148148</v>
      </c>
      <c r="J31" s="21"/>
    </row>
    <row r="32" spans="1:10" ht="12.75">
      <c r="A32" s="21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7">
        <v>0</v>
      </c>
      <c r="G32" s="27">
        <v>0.00021412037037037038</v>
      </c>
      <c r="H32" s="27">
        <v>0</v>
      </c>
      <c r="I32" s="26">
        <f t="shared" si="0"/>
        <v>0.00021412037037037038</v>
      </c>
      <c r="J32" s="21"/>
    </row>
    <row r="33" spans="1:10" ht="12.75">
      <c r="A33" s="21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7">
        <v>0</v>
      </c>
      <c r="G33" s="27">
        <v>0.0002916666666666667</v>
      </c>
      <c r="H33" s="27">
        <v>0</v>
      </c>
      <c r="I33" s="26">
        <f t="shared" si="0"/>
        <v>0.0002916666666666667</v>
      </c>
      <c r="J33" s="21"/>
    </row>
    <row r="34" spans="1:10" ht="12.75">
      <c r="A34" s="21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7">
        <v>0</v>
      </c>
      <c r="G34" s="27">
        <v>0.00037384259259259255</v>
      </c>
      <c r="H34" s="27">
        <v>0</v>
      </c>
      <c r="I34" s="26">
        <f t="shared" si="0"/>
        <v>0.00037384259259259255</v>
      </c>
      <c r="J34" s="21"/>
    </row>
    <row r="35" spans="1:10" ht="12.75">
      <c r="A35" s="21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7">
        <v>0</v>
      </c>
      <c r="G35" s="27">
        <v>0.0003778935185185185</v>
      </c>
      <c r="H35" s="27">
        <v>0</v>
      </c>
      <c r="I35" s="26">
        <f t="shared" si="0"/>
        <v>0.0003778935185185185</v>
      </c>
      <c r="J35" s="21"/>
    </row>
    <row r="36" spans="1:10" ht="12.75">
      <c r="A36" s="21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7">
        <v>0</v>
      </c>
      <c r="G36" s="27">
        <v>0.0002615740740740741</v>
      </c>
      <c r="H36" s="27">
        <v>0</v>
      </c>
      <c r="I36" s="26">
        <f t="shared" si="0"/>
        <v>0.0002615740740740741</v>
      </c>
      <c r="J36" s="21"/>
    </row>
    <row r="37" spans="1:10" ht="12.75">
      <c r="A37" s="21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7">
        <v>0</v>
      </c>
      <c r="G37" s="27">
        <v>0.0002928240740740741</v>
      </c>
      <c r="H37" s="27">
        <v>0</v>
      </c>
      <c r="I37" s="26">
        <f t="shared" si="0"/>
        <v>0.0002928240740740741</v>
      </c>
      <c r="J37" s="21"/>
    </row>
    <row r="38" spans="1:10" ht="12.75">
      <c r="A38" s="21"/>
      <c r="B38" s="21"/>
      <c r="C38" s="21"/>
      <c r="D38" s="21"/>
      <c r="E38" s="21"/>
      <c r="F38" s="27"/>
      <c r="G38" s="27"/>
      <c r="H38" s="27"/>
      <c r="I38" s="26"/>
      <c r="J38" s="21"/>
    </row>
    <row r="39" spans="1:10" ht="12.75">
      <c r="A39" s="21"/>
      <c r="B39" s="21"/>
      <c r="C39" s="21"/>
      <c r="D39" s="21"/>
      <c r="E39" s="21"/>
      <c r="F39" s="27"/>
      <c r="G39" s="27"/>
      <c r="H39" s="27"/>
      <c r="I39" s="26"/>
      <c r="J39" s="21"/>
    </row>
    <row r="40" spans="2:10" ht="12.75">
      <c r="B40" s="21"/>
      <c r="C40" s="21"/>
      <c r="D40" s="21"/>
      <c r="E40" s="21"/>
      <c r="F40" s="27"/>
      <c r="G40" s="27"/>
      <c r="H40" s="27"/>
      <c r="I40" s="26"/>
      <c r="J40" s="21"/>
    </row>
    <row r="41" spans="2:10" ht="12.75">
      <c r="B41" s="21"/>
      <c r="C41" s="21"/>
      <c r="D41" s="21"/>
      <c r="E41" s="21"/>
      <c r="F41" s="27"/>
      <c r="G41" s="27"/>
      <c r="H41" s="27"/>
      <c r="I41" s="26"/>
      <c r="J41" s="21"/>
    </row>
    <row r="42" spans="2:10" ht="12.75">
      <c r="B42" s="21"/>
      <c r="C42" s="21"/>
      <c r="D42" s="21"/>
      <c r="E42" s="21"/>
      <c r="F42" s="27"/>
      <c r="G42" s="27"/>
      <c r="H42" s="27"/>
      <c r="I42" s="26"/>
      <c r="J42" s="21"/>
    </row>
    <row r="43" spans="2:10" ht="12.75">
      <c r="B43" s="21"/>
      <c r="C43" s="21"/>
      <c r="D43" s="21"/>
      <c r="E43" s="21"/>
      <c r="F43" s="27"/>
      <c r="G43" s="27"/>
      <c r="H43" s="27"/>
      <c r="I43" s="26"/>
      <c r="J43" s="21"/>
    </row>
  </sheetData>
  <sheetProtection/>
  <printOptions/>
  <pageMargins left="0.16" right="0.16" top="0.22" bottom="0.19" header="0.16" footer="0.1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43"/>
  <sheetViews>
    <sheetView zoomScalePageLayoutView="0" workbookViewId="0" topLeftCell="A4">
      <selection activeCell="K36" sqref="K36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1.125" style="0" customWidth="1"/>
    <col min="4" max="4" width="22.75390625" style="0" customWidth="1"/>
    <col min="5" max="5" width="21.875" style="0" customWidth="1"/>
    <col min="6" max="8" width="10.75390625" style="0" customWidth="1"/>
    <col min="9" max="9" width="12.87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32</v>
      </c>
      <c r="D10" s="3" t="s">
        <v>50</v>
      </c>
      <c r="E10" s="3" t="s">
        <v>25</v>
      </c>
      <c r="F10" s="4" t="s">
        <v>51</v>
      </c>
      <c r="G10" s="4" t="s">
        <v>7</v>
      </c>
      <c r="H10" s="4" t="s">
        <v>8</v>
      </c>
      <c r="I10" s="4" t="s">
        <v>9</v>
      </c>
      <c r="J10" s="4" t="s">
        <v>2</v>
      </c>
    </row>
    <row r="11" spans="1:10" ht="12.75">
      <c r="A11">
        <f>drivers_list!A11</f>
        <v>110528101</v>
      </c>
      <c r="B11">
        <f>drivers_list!B11</f>
        <v>1</v>
      </c>
      <c r="C11" t="str">
        <f>drivers_list!C11</f>
        <v>Cтефан Сергій</v>
      </c>
      <c r="D11" t="str">
        <f>drivers_list!E11</f>
        <v>Тимошенко Євген</v>
      </c>
      <c r="E11" t="str">
        <f>drivers_list!G11</f>
        <v>Рено канго</v>
      </c>
      <c r="F11" s="2">
        <v>0</v>
      </c>
      <c r="G11" s="88">
        <v>0.0015289351851851853</v>
      </c>
      <c r="H11" s="2">
        <v>0</v>
      </c>
      <c r="I11" s="82">
        <f aca="true" t="shared" si="0" ref="I11:I37">G11-F11+H11</f>
        <v>0.0015289351851851853</v>
      </c>
      <c r="J11" t="s">
        <v>164</v>
      </c>
    </row>
    <row r="12" spans="1:9" ht="12.75">
      <c r="A12">
        <f>drivers_list!A12</f>
        <v>110528102</v>
      </c>
      <c r="B12">
        <f>drivers_list!B12</f>
        <v>3</v>
      </c>
      <c r="C12" t="str">
        <f>drivers_list!C12</f>
        <v>Кухарський Олег</v>
      </c>
      <c r="D12" t="str">
        <f>drivers_list!E12</f>
        <v>Власов Олександр</v>
      </c>
      <c r="E12" t="str">
        <f>drivers_list!G12</f>
        <v>Форд Транзит</v>
      </c>
      <c r="F12" s="2">
        <v>0</v>
      </c>
      <c r="G12" s="2">
        <v>0.0011180555555555555</v>
      </c>
      <c r="H12" s="2">
        <v>0</v>
      </c>
      <c r="I12" s="1">
        <f t="shared" si="0"/>
        <v>0.0011180555555555555</v>
      </c>
    </row>
    <row r="13" spans="1:9" ht="12.75">
      <c r="A13">
        <f>drivers_list!A13</f>
        <v>110528103</v>
      </c>
      <c r="B13">
        <f>drivers_list!B13</f>
        <v>5</v>
      </c>
      <c r="C13" t="str">
        <f>drivers_list!C13</f>
        <v>Івінський Максим</v>
      </c>
      <c r="D13" t="str">
        <f>drivers_list!E13</f>
        <v>Голубєва Оксана</v>
      </c>
      <c r="E13" t="str">
        <f>drivers_list!G13</f>
        <v>ВАЗ 21144</v>
      </c>
      <c r="F13" s="2">
        <v>0</v>
      </c>
      <c r="G13" s="2">
        <v>0.0008657407407407407</v>
      </c>
      <c r="H13" s="2">
        <v>0</v>
      </c>
      <c r="I13" s="1">
        <f t="shared" si="0"/>
        <v>0.0008657407407407407</v>
      </c>
    </row>
    <row r="14" spans="1:9" ht="12.75">
      <c r="A14">
        <f>drivers_list!A14</f>
        <v>110528104</v>
      </c>
      <c r="B14">
        <f>drivers_list!B14</f>
        <v>6</v>
      </c>
      <c r="C14" t="str">
        <f>drivers_list!C14</f>
        <v>Шемчук Олег</v>
      </c>
      <c r="D14" t="str">
        <f>drivers_list!E14</f>
        <v>Шемчук Світлана</v>
      </c>
      <c r="E14" t="str">
        <f>drivers_list!G14</f>
        <v>ЗАЗ 1103</v>
      </c>
      <c r="F14" s="2">
        <v>0</v>
      </c>
      <c r="G14" s="2">
        <v>0.0009849537037037038</v>
      </c>
      <c r="H14" s="2">
        <v>0</v>
      </c>
      <c r="I14" s="1">
        <f t="shared" si="0"/>
        <v>0.0009849537037037038</v>
      </c>
    </row>
    <row r="15" spans="1:9" ht="12.75">
      <c r="A15">
        <f>drivers_list!A15</f>
        <v>110528105</v>
      </c>
      <c r="B15">
        <f>drivers_list!B15</f>
        <v>7</v>
      </c>
      <c r="C15" t="str">
        <f>drivers_list!C15</f>
        <v>Баландін Микола</v>
      </c>
      <c r="D15" t="str">
        <f>drivers_list!E15</f>
        <v>Комиз Дмитро</v>
      </c>
      <c r="E15" t="str">
        <f>drivers_list!G15</f>
        <v>ЗАЗ 1103</v>
      </c>
      <c r="F15" s="2">
        <v>0</v>
      </c>
      <c r="G15" s="2">
        <v>0.0010543981481481483</v>
      </c>
      <c r="H15" s="2">
        <v>0</v>
      </c>
      <c r="I15" s="1">
        <f t="shared" si="0"/>
        <v>0.0010543981481481483</v>
      </c>
    </row>
    <row r="16" spans="1:10" ht="12.75">
      <c r="A16">
        <f>drivers_list!A16</f>
        <v>110528106</v>
      </c>
      <c r="B16">
        <f>drivers_list!B16</f>
        <v>9</v>
      </c>
      <c r="C16" t="str">
        <f>drivers_list!C16</f>
        <v>Педоренко Микола</v>
      </c>
      <c r="D16" t="str">
        <f>drivers_list!E16</f>
        <v>Габ Олег</v>
      </c>
      <c r="E16" t="str">
        <f>drivers_list!G16</f>
        <v>ВАЗ 2104</v>
      </c>
      <c r="F16" s="2">
        <v>0</v>
      </c>
      <c r="G16" s="88">
        <v>0.0015289351851851853</v>
      </c>
      <c r="H16" s="2">
        <v>0</v>
      </c>
      <c r="I16" s="82">
        <f t="shared" si="0"/>
        <v>0.0015289351851851853</v>
      </c>
      <c r="J16" t="s">
        <v>164</v>
      </c>
    </row>
    <row r="17" spans="1:10" ht="12.75">
      <c r="A17">
        <f>drivers_list!A17</f>
        <v>110528107</v>
      </c>
      <c r="B17">
        <f>drivers_list!B17</f>
        <v>10</v>
      </c>
      <c r="C17" t="str">
        <f>drivers_list!C17</f>
        <v>Крейдер Віктор</v>
      </c>
      <c r="D17" t="str">
        <f>drivers_list!E17</f>
        <v>Микосянчик Євген</v>
      </c>
      <c r="E17" t="str">
        <f>drivers_list!G17</f>
        <v>Фольксваген Гольф</v>
      </c>
      <c r="F17" s="2">
        <v>0</v>
      </c>
      <c r="G17" s="88">
        <v>0.0015289351851851853</v>
      </c>
      <c r="H17" s="2">
        <v>0</v>
      </c>
      <c r="I17" s="82">
        <f t="shared" si="0"/>
        <v>0.0015289351851851853</v>
      </c>
      <c r="J17" t="s">
        <v>164</v>
      </c>
    </row>
    <row r="18" spans="1:10" ht="12.75">
      <c r="A18">
        <f>drivers_list!A18</f>
        <v>110528108</v>
      </c>
      <c r="B18">
        <f>drivers_list!B18</f>
        <v>11</v>
      </c>
      <c r="C18" t="str">
        <f>drivers_list!C18</f>
        <v>Рахубовський Микола</v>
      </c>
      <c r="D18" t="str">
        <f>drivers_list!E18</f>
        <v>Рахубовський Сергій</v>
      </c>
      <c r="E18" t="str">
        <f>drivers_list!G18</f>
        <v>ВАЗ 2101</v>
      </c>
      <c r="F18" s="2">
        <v>0</v>
      </c>
      <c r="G18" s="88">
        <v>0.0015289351851851853</v>
      </c>
      <c r="H18" s="2">
        <v>0</v>
      </c>
      <c r="I18" s="82">
        <f t="shared" si="0"/>
        <v>0.0015289351851851853</v>
      </c>
      <c r="J18" t="s">
        <v>164</v>
      </c>
    </row>
    <row r="19" spans="1:10" ht="12.75">
      <c r="A19">
        <f>drivers_list!A19</f>
        <v>110528109</v>
      </c>
      <c r="B19">
        <f>drivers_list!B19</f>
        <v>12</v>
      </c>
      <c r="C19" t="str">
        <f>drivers_list!C19</f>
        <v>Чистяков Олександр</v>
      </c>
      <c r="D19" t="str">
        <f>drivers_list!E19</f>
        <v>Ігнатова Валентина</v>
      </c>
      <c r="E19" t="str">
        <f>drivers_list!G19</f>
        <v>ЗАЗ 1103</v>
      </c>
      <c r="F19" s="2">
        <v>0</v>
      </c>
      <c r="G19" s="88">
        <v>0.0015289351851851853</v>
      </c>
      <c r="H19" s="2">
        <v>0</v>
      </c>
      <c r="I19" s="82">
        <f t="shared" si="0"/>
        <v>0.0015289351851851853</v>
      </c>
      <c r="J19" t="s">
        <v>164</v>
      </c>
    </row>
    <row r="20" spans="1:9" ht="12.75">
      <c r="A20">
        <f>drivers_list!A20</f>
        <v>110528110</v>
      </c>
      <c r="B20">
        <f>drivers_list!B20</f>
        <v>13</v>
      </c>
      <c r="C20" t="str">
        <f>drivers_list!C20</f>
        <v>Хлебалов Олег</v>
      </c>
      <c r="D20" t="str">
        <f>drivers_list!E20</f>
        <v>Хлебалов Олексій</v>
      </c>
      <c r="E20" t="str">
        <f>drivers_list!G20</f>
        <v>ВАЗ 2115</v>
      </c>
      <c r="F20" s="2">
        <v>0</v>
      </c>
      <c r="G20" s="2">
        <v>0.0009664351851851852</v>
      </c>
      <c r="H20" s="2">
        <v>0</v>
      </c>
      <c r="I20" s="1">
        <f t="shared" si="0"/>
        <v>0.0009664351851851852</v>
      </c>
    </row>
    <row r="21" spans="1:9" ht="12.75">
      <c r="A21">
        <f>drivers_list!A21</f>
        <v>110528111</v>
      </c>
      <c r="B21">
        <f>drivers_list!B21</f>
        <v>14</v>
      </c>
      <c r="C21" t="str">
        <f>drivers_list!C21</f>
        <v>Петров Ігор</v>
      </c>
      <c r="D21" t="str">
        <f>drivers_list!E21</f>
        <v>Максименко Олександр</v>
      </c>
      <c r="E21" t="str">
        <f>drivers_list!G21</f>
        <v>ВАЗ 21093</v>
      </c>
      <c r="F21" s="2">
        <v>0</v>
      </c>
      <c r="G21" s="2">
        <v>0.0011365740740740741</v>
      </c>
      <c r="H21" s="2">
        <v>0</v>
      </c>
      <c r="I21" s="1">
        <f t="shared" si="0"/>
        <v>0.0011365740740740741</v>
      </c>
    </row>
    <row r="22" spans="1:9" ht="12.75">
      <c r="A22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7">
        <v>0</v>
      </c>
      <c r="G22" s="27">
        <v>0.0010891203703703703</v>
      </c>
      <c r="H22" s="2">
        <v>0</v>
      </c>
      <c r="I22" s="26">
        <f t="shared" si="0"/>
        <v>0.0010891203703703703</v>
      </c>
    </row>
    <row r="23" spans="1:9" ht="12.75">
      <c r="A23">
        <f>drivers_list!A23</f>
        <v>110528113</v>
      </c>
      <c r="B23" s="21">
        <f>drivers_list!B23</f>
        <v>16</v>
      </c>
      <c r="C23" s="21" t="str">
        <f>drivers_list!C23</f>
        <v>Дмитрук Вадим</v>
      </c>
      <c r="D23" s="21" t="str">
        <f>drivers_list!E23</f>
        <v>Мочарський Георгій</v>
      </c>
      <c r="E23" s="21" t="str">
        <f>drivers_list!G23</f>
        <v>ВАЗ 2115</v>
      </c>
      <c r="F23" s="27">
        <v>0</v>
      </c>
      <c r="G23" s="27">
        <v>0.0012731481481481483</v>
      </c>
      <c r="H23" s="2">
        <v>0</v>
      </c>
      <c r="I23" s="26">
        <f t="shared" si="0"/>
        <v>0.0012731481481481483</v>
      </c>
    </row>
    <row r="24" spans="1:9" ht="12.75">
      <c r="A24">
        <f>drivers_list!A24</f>
        <v>110528114</v>
      </c>
      <c r="B24" s="21">
        <f>drivers_list!B24</f>
        <v>17</v>
      </c>
      <c r="C24" s="21" t="str">
        <f>drivers_list!C24</f>
        <v>Мельниченко Сергій</v>
      </c>
      <c r="D24" s="21" t="str">
        <f>drivers_list!E24</f>
        <v>Криворучко Василь</v>
      </c>
      <c r="E24" s="21" t="str">
        <f>drivers_list!G24</f>
        <v>ВАЗ 21144</v>
      </c>
      <c r="F24" s="27">
        <v>0</v>
      </c>
      <c r="G24" s="27">
        <v>0.0013067129629629629</v>
      </c>
      <c r="H24" s="2">
        <v>0</v>
      </c>
      <c r="I24" s="26">
        <f t="shared" si="0"/>
        <v>0.0013067129629629629</v>
      </c>
    </row>
    <row r="25" spans="1:9" ht="12.75">
      <c r="A25">
        <f>drivers_list!A25</f>
        <v>110528115</v>
      </c>
      <c r="B25" s="21">
        <f>drivers_list!B25</f>
        <v>18</v>
      </c>
      <c r="C25" s="21" t="str">
        <f>drivers_list!C25</f>
        <v>Сорокопуд Сергій</v>
      </c>
      <c r="D25" s="21" t="str">
        <f>drivers_list!E25</f>
        <v>Ільєску Тетяна</v>
      </c>
      <c r="E25" s="21" t="str">
        <f>drivers_list!G25</f>
        <v>ЗАЗ 1102</v>
      </c>
      <c r="F25" s="27">
        <v>0</v>
      </c>
      <c r="G25" s="27">
        <v>0.0010219907407407406</v>
      </c>
      <c r="H25" s="2">
        <v>0</v>
      </c>
      <c r="I25" s="26">
        <f t="shared" si="0"/>
        <v>0.0010219907407407406</v>
      </c>
    </row>
    <row r="26" spans="1:9" ht="12.75">
      <c r="A26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7">
        <v>0</v>
      </c>
      <c r="G26" s="27">
        <v>0.0012118055555555556</v>
      </c>
      <c r="H26" s="2">
        <v>0</v>
      </c>
      <c r="I26" s="26">
        <f t="shared" si="0"/>
        <v>0.0012118055555555556</v>
      </c>
    </row>
    <row r="27" spans="1:9" ht="12.75">
      <c r="A27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7">
        <v>0</v>
      </c>
      <c r="G27" s="27">
        <v>0.0011412037037037037</v>
      </c>
      <c r="H27" s="2">
        <v>0</v>
      </c>
      <c r="I27" s="26">
        <f t="shared" si="0"/>
        <v>0.0011412037037037037</v>
      </c>
    </row>
    <row r="28" spans="1:9" ht="12.75">
      <c r="A28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7">
        <v>0</v>
      </c>
      <c r="G28" s="27">
        <v>0.0009513888888888889</v>
      </c>
      <c r="H28" s="2">
        <v>0</v>
      </c>
      <c r="I28" s="26">
        <f t="shared" si="0"/>
        <v>0.0009513888888888889</v>
      </c>
    </row>
    <row r="29" spans="1:9" ht="12.75">
      <c r="A29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7">
        <v>0</v>
      </c>
      <c r="G29" s="27">
        <v>0.0013900462962962961</v>
      </c>
      <c r="H29" s="2">
        <v>0</v>
      </c>
      <c r="I29" s="26">
        <f t="shared" si="0"/>
        <v>0.0013900462962962961</v>
      </c>
    </row>
    <row r="30" spans="1:9" ht="12.75">
      <c r="A30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7">
        <v>0</v>
      </c>
      <c r="G30" s="27">
        <v>0.0013379629629629629</v>
      </c>
      <c r="H30" s="2">
        <v>0</v>
      </c>
      <c r="I30" s="26">
        <f t="shared" si="0"/>
        <v>0.0013379629629629629</v>
      </c>
    </row>
    <row r="31" spans="1:10" ht="12.75">
      <c r="A3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7">
        <v>0</v>
      </c>
      <c r="G31" s="59">
        <v>0.0015289351851851853</v>
      </c>
      <c r="H31" s="2">
        <v>0</v>
      </c>
      <c r="I31" s="81">
        <f t="shared" si="0"/>
        <v>0.0015289351851851853</v>
      </c>
      <c r="J31" t="s">
        <v>164</v>
      </c>
    </row>
    <row r="32" spans="1:9" ht="12.75">
      <c r="A32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7">
        <v>0</v>
      </c>
      <c r="G32" s="27">
        <v>0.0006064814814814814</v>
      </c>
      <c r="H32" s="2">
        <v>0</v>
      </c>
      <c r="I32" s="26">
        <f t="shared" si="0"/>
        <v>0.0006064814814814814</v>
      </c>
    </row>
    <row r="33" spans="1:9" ht="12.75">
      <c r="A33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7">
        <v>0</v>
      </c>
      <c r="G33" s="27">
        <v>0.0007534722222222222</v>
      </c>
      <c r="H33" s="2">
        <v>0</v>
      </c>
      <c r="I33" s="26">
        <f t="shared" si="0"/>
        <v>0.0007534722222222222</v>
      </c>
    </row>
    <row r="34" spans="1:9" ht="12.75">
      <c r="A34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7">
        <v>0</v>
      </c>
      <c r="G34" s="27">
        <v>0.0011273148148148147</v>
      </c>
      <c r="H34" s="2">
        <v>0</v>
      </c>
      <c r="I34" s="26">
        <f t="shared" si="0"/>
        <v>0.0011273148148148147</v>
      </c>
    </row>
    <row r="35" spans="1:9" ht="12.75">
      <c r="A35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7">
        <v>0</v>
      </c>
      <c r="G35" s="27">
        <v>0.0010104166666666666</v>
      </c>
      <c r="H35" s="2">
        <v>0</v>
      </c>
      <c r="I35" s="26">
        <f t="shared" si="0"/>
        <v>0.0010104166666666666</v>
      </c>
    </row>
    <row r="36" spans="1:9" ht="12.75">
      <c r="A36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7">
        <v>0</v>
      </c>
      <c r="G36" s="27">
        <v>0.0009212962962962964</v>
      </c>
      <c r="H36" s="2">
        <v>0</v>
      </c>
      <c r="I36" s="26">
        <f t="shared" si="0"/>
        <v>0.0009212962962962964</v>
      </c>
    </row>
    <row r="37" spans="1:9" ht="12.75">
      <c r="A37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7">
        <v>0</v>
      </c>
      <c r="G37" s="27">
        <v>0.0009594907407407407</v>
      </c>
      <c r="H37" s="2">
        <v>0</v>
      </c>
      <c r="I37" s="26">
        <f t="shared" si="0"/>
        <v>0.0009594907407407407</v>
      </c>
    </row>
    <row r="38" spans="2:9" ht="12.75">
      <c r="B38" s="21"/>
      <c r="C38" s="21"/>
      <c r="D38" s="21"/>
      <c r="E38" s="21"/>
      <c r="F38" s="27"/>
      <c r="G38" s="27"/>
      <c r="H38" s="2"/>
      <c r="I38" s="26"/>
    </row>
    <row r="39" spans="2:9" ht="12.75">
      <c r="B39" s="21"/>
      <c r="C39" s="21"/>
      <c r="D39" s="21"/>
      <c r="E39" s="21"/>
      <c r="F39" s="27"/>
      <c r="G39" s="27"/>
      <c r="H39" s="2"/>
      <c r="I39" s="26"/>
    </row>
    <row r="40" spans="2:9" ht="12.75">
      <c r="B40" s="21"/>
      <c r="C40" s="21"/>
      <c r="D40" s="21"/>
      <c r="E40" s="21"/>
      <c r="F40" s="27"/>
      <c r="G40" s="27"/>
      <c r="H40" s="2"/>
      <c r="I40" s="26"/>
    </row>
    <row r="41" spans="2:9" ht="12.75">
      <c r="B41" s="21"/>
      <c r="C41" s="21"/>
      <c r="D41" s="21"/>
      <c r="E41" s="21"/>
      <c r="F41" s="27"/>
      <c r="G41" s="27"/>
      <c r="H41" s="2"/>
      <c r="I41" s="26"/>
    </row>
    <row r="42" spans="2:9" ht="12.75">
      <c r="B42" s="21"/>
      <c r="C42" s="21"/>
      <c r="D42" s="21"/>
      <c r="E42" s="21"/>
      <c r="F42" s="27"/>
      <c r="G42" s="27"/>
      <c r="H42" s="2"/>
      <c r="I42" s="26"/>
    </row>
    <row r="43" spans="2:9" ht="12.75">
      <c r="B43" s="21"/>
      <c r="C43" s="21"/>
      <c r="D43" s="21"/>
      <c r="E43" s="21"/>
      <c r="F43" s="27"/>
      <c r="G43" s="27"/>
      <c r="H43" s="2"/>
      <c r="I43" s="26"/>
    </row>
  </sheetData>
  <sheetProtection/>
  <printOptions/>
  <pageMargins left="0.16" right="0.13" top="0.2" bottom="0.19" header="0.13" footer="0.1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43"/>
  <sheetViews>
    <sheetView zoomScalePageLayoutView="0" workbookViewId="0" topLeftCell="A7">
      <selection activeCell="G38" sqref="G38"/>
    </sheetView>
  </sheetViews>
  <sheetFormatPr defaultColWidth="9.00390625" defaultRowHeight="12.75"/>
  <cols>
    <col min="1" max="1" width="10.75390625" style="0" customWidth="1"/>
    <col min="2" max="2" width="5.625" style="0" customWidth="1"/>
    <col min="3" max="3" width="21.125" style="0" customWidth="1"/>
    <col min="4" max="4" width="22.75390625" style="0" customWidth="1"/>
    <col min="5" max="5" width="21.875" style="0" customWidth="1"/>
    <col min="6" max="7" width="8.375" style="0" customWidth="1"/>
    <col min="8" max="8" width="9.00390625" style="0" customWidth="1"/>
    <col min="9" max="9" width="11.00390625" style="0" customWidth="1"/>
    <col min="10" max="10" width="14.75390625" style="0" customWidth="1"/>
  </cols>
  <sheetData>
    <row r="10" spans="1:10" ht="25.5">
      <c r="A10" s="3" t="s">
        <v>0</v>
      </c>
      <c r="B10" s="3" t="s">
        <v>1</v>
      </c>
      <c r="C10" s="3" t="s">
        <v>32</v>
      </c>
      <c r="D10" s="3" t="s">
        <v>50</v>
      </c>
      <c r="E10" s="3" t="s">
        <v>25</v>
      </c>
      <c r="F10" s="4" t="s">
        <v>52</v>
      </c>
      <c r="G10" s="4" t="s">
        <v>53</v>
      </c>
      <c r="H10" s="4" t="s">
        <v>54</v>
      </c>
      <c r="I10" s="4" t="s">
        <v>55</v>
      </c>
      <c r="J10" s="4" t="s">
        <v>2</v>
      </c>
    </row>
    <row r="11" spans="1:10" ht="12.75">
      <c r="A11" s="21">
        <f>drivers_list!A11</f>
        <v>110528101</v>
      </c>
      <c r="B11" s="21">
        <f>drivers_list!B11</f>
        <v>1</v>
      </c>
      <c r="C11" s="21" t="str">
        <f>drivers_list!C11</f>
        <v>Cтефан Сергій</v>
      </c>
      <c r="D11" s="21" t="str">
        <f>drivers_list!E11</f>
        <v>Тимошенко Євген</v>
      </c>
      <c r="E11" s="21" t="str">
        <f>drivers_list!G11</f>
        <v>Рено канго</v>
      </c>
      <c r="F11" s="27">
        <v>0</v>
      </c>
      <c r="G11" s="27">
        <v>0.0009131944444444443</v>
      </c>
      <c r="H11" s="27">
        <v>0</v>
      </c>
      <c r="I11" s="26">
        <f aca="true" t="shared" si="0" ref="I11:I37">G11-F11+H11</f>
        <v>0.0009131944444444443</v>
      </c>
      <c r="J11" s="21"/>
    </row>
    <row r="12" spans="1:10" ht="12.75">
      <c r="A12" s="21">
        <f>drivers_list!A12</f>
        <v>110528102</v>
      </c>
      <c r="B12" s="21">
        <f>drivers_list!B12</f>
        <v>3</v>
      </c>
      <c r="C12" s="21" t="str">
        <f>drivers_list!C12</f>
        <v>Кухарський Олег</v>
      </c>
      <c r="D12" s="21" t="str">
        <f>drivers_list!E12</f>
        <v>Власов Олександр</v>
      </c>
      <c r="E12" s="21" t="str">
        <f>drivers_list!G12</f>
        <v>Форд Транзит</v>
      </c>
      <c r="F12" s="27">
        <v>0</v>
      </c>
      <c r="G12" s="27">
        <v>0.0009340277777777777</v>
      </c>
      <c r="H12" s="27">
        <v>0</v>
      </c>
      <c r="I12" s="26">
        <f t="shared" si="0"/>
        <v>0.0009340277777777777</v>
      </c>
      <c r="J12" s="21"/>
    </row>
    <row r="13" spans="1:10" ht="12.75">
      <c r="A13" s="21">
        <f>drivers_list!A13</f>
        <v>110528103</v>
      </c>
      <c r="B13" s="21">
        <f>drivers_list!B13</f>
        <v>5</v>
      </c>
      <c r="C13" s="21" t="str">
        <f>drivers_list!C13</f>
        <v>Івінський Максим</v>
      </c>
      <c r="D13" s="21" t="str">
        <f>drivers_list!E13</f>
        <v>Голубєва Оксана</v>
      </c>
      <c r="E13" s="21" t="str">
        <f>drivers_list!G13</f>
        <v>ВАЗ 21144</v>
      </c>
      <c r="F13" s="27">
        <v>0</v>
      </c>
      <c r="G13" s="27">
        <v>0.000712962962962963</v>
      </c>
      <c r="H13" s="27">
        <v>0</v>
      </c>
      <c r="I13" s="26">
        <f t="shared" si="0"/>
        <v>0.000712962962962963</v>
      </c>
      <c r="J13" s="21"/>
    </row>
    <row r="14" spans="1:10" ht="12.75">
      <c r="A14" s="21">
        <f>drivers_list!A14</f>
        <v>110528104</v>
      </c>
      <c r="B14" s="21">
        <f>drivers_list!B14</f>
        <v>6</v>
      </c>
      <c r="C14" s="21" t="str">
        <f>drivers_list!C14</f>
        <v>Шемчук Олег</v>
      </c>
      <c r="D14" s="21" t="str">
        <f>drivers_list!E14</f>
        <v>Шемчук Світлана</v>
      </c>
      <c r="E14" s="21" t="str">
        <f>drivers_list!G14</f>
        <v>ЗАЗ 1103</v>
      </c>
      <c r="F14" s="27">
        <v>0</v>
      </c>
      <c r="G14" s="27">
        <v>0.0007662037037037037</v>
      </c>
      <c r="H14" s="27">
        <v>0</v>
      </c>
      <c r="I14" s="26">
        <f t="shared" si="0"/>
        <v>0.0007662037037037037</v>
      </c>
      <c r="J14" s="21"/>
    </row>
    <row r="15" spans="1:10" ht="12.75">
      <c r="A15" s="21">
        <f>drivers_list!A15</f>
        <v>110528105</v>
      </c>
      <c r="B15" s="21">
        <f>drivers_list!B15</f>
        <v>7</v>
      </c>
      <c r="C15" s="21" t="str">
        <f>drivers_list!C15</f>
        <v>Баландін Микола</v>
      </c>
      <c r="D15" s="21" t="str">
        <f>drivers_list!E15</f>
        <v>Комиз Дмитро</v>
      </c>
      <c r="E15" s="21" t="str">
        <f>drivers_list!G15</f>
        <v>ЗАЗ 1103</v>
      </c>
      <c r="F15" s="27">
        <v>0</v>
      </c>
      <c r="G15" s="27">
        <v>0.000806712962962963</v>
      </c>
      <c r="H15" s="27">
        <v>0</v>
      </c>
      <c r="I15" s="26">
        <f t="shared" si="0"/>
        <v>0.000806712962962963</v>
      </c>
      <c r="J15" s="21"/>
    </row>
    <row r="16" spans="1:10" ht="12.75">
      <c r="A16" s="21">
        <f>drivers_list!A16</f>
        <v>110528106</v>
      </c>
      <c r="B16" s="21">
        <f>drivers_list!B16</f>
        <v>9</v>
      </c>
      <c r="C16" s="21" t="str">
        <f>drivers_list!C16</f>
        <v>Педоренко Микола</v>
      </c>
      <c r="D16" s="21" t="str">
        <f>drivers_list!E16</f>
        <v>Габ Олег</v>
      </c>
      <c r="E16" s="21" t="str">
        <f>drivers_list!G16</f>
        <v>ВАЗ 2104</v>
      </c>
      <c r="F16" s="27">
        <v>0</v>
      </c>
      <c r="G16" s="27">
        <v>0.0008784722222222223</v>
      </c>
      <c r="H16" s="27">
        <v>0</v>
      </c>
      <c r="I16" s="26">
        <f t="shared" si="0"/>
        <v>0.0008784722222222223</v>
      </c>
      <c r="J16" s="21"/>
    </row>
    <row r="17" spans="1:10" ht="12.75">
      <c r="A17" s="21">
        <f>drivers_list!A17</f>
        <v>110528107</v>
      </c>
      <c r="B17" s="21">
        <f>drivers_list!B17</f>
        <v>10</v>
      </c>
      <c r="C17" s="21" t="str">
        <f>drivers_list!C17</f>
        <v>Крейдер Віктор</v>
      </c>
      <c r="D17" s="21" t="str">
        <f>drivers_list!E17</f>
        <v>Микосянчик Євген</v>
      </c>
      <c r="E17" s="21" t="str">
        <f>drivers_list!G17</f>
        <v>Фольксваген Гольф</v>
      </c>
      <c r="F17" s="27">
        <v>0</v>
      </c>
      <c r="G17" s="27">
        <v>0.0008217592592592592</v>
      </c>
      <c r="H17" s="27">
        <v>0</v>
      </c>
      <c r="I17" s="26">
        <f t="shared" si="0"/>
        <v>0.0008217592592592592</v>
      </c>
      <c r="J17" s="21"/>
    </row>
    <row r="18" spans="1:10" ht="12.75">
      <c r="A18" s="21">
        <f>drivers_list!A18</f>
        <v>110528108</v>
      </c>
      <c r="B18" s="21">
        <f>drivers_list!B18</f>
        <v>11</v>
      </c>
      <c r="C18" s="21" t="str">
        <f>drivers_list!C18</f>
        <v>Рахубовський Микола</v>
      </c>
      <c r="D18" s="21" t="str">
        <f>drivers_list!E18</f>
        <v>Рахубовський Сергій</v>
      </c>
      <c r="E18" s="21" t="str">
        <f>drivers_list!G18</f>
        <v>ВАЗ 2101</v>
      </c>
      <c r="F18" s="27">
        <v>0</v>
      </c>
      <c r="G18" s="27">
        <v>0.0008738425925925926</v>
      </c>
      <c r="H18" s="27">
        <v>0</v>
      </c>
      <c r="I18" s="26">
        <f t="shared" si="0"/>
        <v>0.0008738425925925926</v>
      </c>
      <c r="J18" s="21"/>
    </row>
    <row r="19" spans="1:10" ht="12.75">
      <c r="A19" s="21">
        <f>drivers_list!A19</f>
        <v>110528109</v>
      </c>
      <c r="B19" s="21">
        <f>drivers_list!B19</f>
        <v>12</v>
      </c>
      <c r="C19" s="21" t="str">
        <f>drivers_list!C19</f>
        <v>Чистяков Олександр</v>
      </c>
      <c r="D19" s="21" t="str">
        <f>drivers_list!E19</f>
        <v>Ігнатова Валентина</v>
      </c>
      <c r="E19" s="21" t="str">
        <f>drivers_list!G19</f>
        <v>ЗАЗ 1103</v>
      </c>
      <c r="F19" s="27">
        <v>0</v>
      </c>
      <c r="G19" s="27">
        <v>0.000875</v>
      </c>
      <c r="H19" s="27">
        <v>0</v>
      </c>
      <c r="I19" s="26">
        <f t="shared" si="0"/>
        <v>0.000875</v>
      </c>
      <c r="J19" s="21"/>
    </row>
    <row r="20" spans="1:10" ht="12.75">
      <c r="A20" s="21">
        <f>drivers_list!A20</f>
        <v>110528110</v>
      </c>
      <c r="B20" s="21">
        <f>drivers_list!B20</f>
        <v>13</v>
      </c>
      <c r="C20" s="21" t="str">
        <f>drivers_list!C20</f>
        <v>Хлебалов Олег</v>
      </c>
      <c r="D20" s="21" t="str">
        <f>drivers_list!E20</f>
        <v>Хлебалов Олексій</v>
      </c>
      <c r="E20" s="21" t="str">
        <f>drivers_list!G20</f>
        <v>ВАЗ 2115</v>
      </c>
      <c r="F20" s="27">
        <v>0</v>
      </c>
      <c r="G20" s="27">
        <v>0.0008877314814814815</v>
      </c>
      <c r="H20" s="27">
        <v>0</v>
      </c>
      <c r="I20" s="26">
        <f t="shared" si="0"/>
        <v>0.0008877314814814815</v>
      </c>
      <c r="J20" s="21"/>
    </row>
    <row r="21" spans="1:10" ht="12.75">
      <c r="A21" s="21">
        <f>drivers_list!A21</f>
        <v>110528111</v>
      </c>
      <c r="B21" s="21">
        <f>drivers_list!B21</f>
        <v>14</v>
      </c>
      <c r="C21" s="21" t="str">
        <f>drivers_list!C21</f>
        <v>Петров Ігор</v>
      </c>
      <c r="D21" s="21" t="str">
        <f>drivers_list!E21</f>
        <v>Максименко Олександр</v>
      </c>
      <c r="E21" s="21" t="str">
        <f>drivers_list!G21</f>
        <v>ВАЗ 21093</v>
      </c>
      <c r="F21" s="27">
        <v>0</v>
      </c>
      <c r="G21" s="27">
        <v>0.0008726851851851851</v>
      </c>
      <c r="H21" s="27">
        <v>0</v>
      </c>
      <c r="I21" s="26">
        <f t="shared" si="0"/>
        <v>0.0008726851851851851</v>
      </c>
      <c r="J21" s="21"/>
    </row>
    <row r="22" spans="1:10" ht="12.75">
      <c r="A22" s="21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7">
        <v>0</v>
      </c>
      <c r="G22" s="27">
        <v>0.0009768518518518518</v>
      </c>
      <c r="H22" s="27">
        <v>5.7870370370370366E-05</v>
      </c>
      <c r="I22" s="26">
        <f t="shared" si="0"/>
        <v>0.0010347222222222222</v>
      </c>
      <c r="J22" s="21"/>
    </row>
    <row r="23" spans="1:10" ht="12.75">
      <c r="A23" s="21">
        <f>drivers_list!A23</f>
        <v>110528113</v>
      </c>
      <c r="B23" s="21">
        <f>drivers_list!B23</f>
        <v>16</v>
      </c>
      <c r="C23" s="21" t="str">
        <f>drivers_list!C23</f>
        <v>Дмитрук Вадим</v>
      </c>
      <c r="D23" s="21" t="str">
        <f>drivers_list!E23</f>
        <v>Мочарський Георгій</v>
      </c>
      <c r="E23" s="21" t="str">
        <f>drivers_list!G23</f>
        <v>ВАЗ 2115</v>
      </c>
      <c r="F23" s="27">
        <v>0</v>
      </c>
      <c r="G23" s="27">
        <v>0.0008425925925925926</v>
      </c>
      <c r="H23" s="27">
        <v>0</v>
      </c>
      <c r="I23" s="26">
        <f t="shared" si="0"/>
        <v>0.0008425925925925926</v>
      </c>
      <c r="J23" s="21"/>
    </row>
    <row r="24" spans="1:10" ht="12.75">
      <c r="A24" s="21">
        <f>drivers_list!A24</f>
        <v>110528114</v>
      </c>
      <c r="B24" s="21">
        <f>drivers_list!B24</f>
        <v>17</v>
      </c>
      <c r="C24" s="21" t="str">
        <f>drivers_list!C24</f>
        <v>Мельниченко Сергій</v>
      </c>
      <c r="D24" s="21" t="str">
        <f>drivers_list!E24</f>
        <v>Криворучко Василь</v>
      </c>
      <c r="E24" s="21" t="str">
        <f>drivers_list!G24</f>
        <v>ВАЗ 21144</v>
      </c>
      <c r="F24" s="27">
        <v>0</v>
      </c>
      <c r="G24" s="27">
        <v>0.0009537037037037037</v>
      </c>
      <c r="H24" s="27">
        <v>0</v>
      </c>
      <c r="I24" s="26">
        <f t="shared" si="0"/>
        <v>0.0009537037037037037</v>
      </c>
      <c r="J24" s="21"/>
    </row>
    <row r="25" spans="1:10" ht="12.75">
      <c r="A25" s="21">
        <f>drivers_list!A25</f>
        <v>110528115</v>
      </c>
      <c r="B25" s="21">
        <f>drivers_list!B25</f>
        <v>18</v>
      </c>
      <c r="C25" s="21" t="str">
        <f>drivers_list!C25</f>
        <v>Сорокопуд Сергій</v>
      </c>
      <c r="D25" s="21" t="str">
        <f>drivers_list!E25</f>
        <v>Ільєску Тетяна</v>
      </c>
      <c r="E25" s="21" t="str">
        <f>drivers_list!G25</f>
        <v>ЗАЗ 1102</v>
      </c>
      <c r="F25" s="27">
        <v>0</v>
      </c>
      <c r="G25" s="27">
        <v>0.0007731481481481481</v>
      </c>
      <c r="H25" s="27">
        <v>5.7870370370370366E-05</v>
      </c>
      <c r="I25" s="26">
        <f t="shared" si="0"/>
        <v>0.0008310185185185185</v>
      </c>
      <c r="J25" s="21"/>
    </row>
    <row r="26" spans="1:10" ht="12.75">
      <c r="A26" s="21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7">
        <v>0</v>
      </c>
      <c r="G26" s="27">
        <v>0.0009490740740740741</v>
      </c>
      <c r="H26" s="27">
        <v>0</v>
      </c>
      <c r="I26" s="26">
        <f t="shared" si="0"/>
        <v>0.0009490740740740741</v>
      </c>
      <c r="J26" s="21"/>
    </row>
    <row r="27" spans="1:10" ht="12.75">
      <c r="A27" s="21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7">
        <v>0</v>
      </c>
      <c r="G27" s="27">
        <v>0.0010243055555555556</v>
      </c>
      <c r="H27" s="27">
        <v>0.00011574074074074073</v>
      </c>
      <c r="I27" s="26">
        <f t="shared" si="0"/>
        <v>0.0011400462962962963</v>
      </c>
      <c r="J27" s="21"/>
    </row>
    <row r="28" spans="1:10" ht="12.75">
      <c r="A28" s="21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7">
        <v>0</v>
      </c>
      <c r="G28" s="27">
        <v>0.0007905092592592594</v>
      </c>
      <c r="H28" s="27">
        <v>0</v>
      </c>
      <c r="I28" s="26">
        <f t="shared" si="0"/>
        <v>0.0007905092592592594</v>
      </c>
      <c r="J28" s="21"/>
    </row>
    <row r="29" spans="1:10" ht="12.75">
      <c r="A29" s="21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7">
        <v>0</v>
      </c>
      <c r="G29" s="27">
        <v>0.0009131944444444443</v>
      </c>
      <c r="H29" s="27">
        <v>0</v>
      </c>
      <c r="I29" s="26">
        <f t="shared" si="0"/>
        <v>0.0009131944444444443</v>
      </c>
      <c r="J29" s="21"/>
    </row>
    <row r="30" spans="1:10" ht="12.75">
      <c r="A30" s="21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7">
        <v>0</v>
      </c>
      <c r="G30" s="27">
        <v>0.0007766203703703703</v>
      </c>
      <c r="H30" s="27">
        <v>0</v>
      </c>
      <c r="I30" s="26">
        <f t="shared" si="0"/>
        <v>0.0007766203703703703</v>
      </c>
      <c r="J30" s="21"/>
    </row>
    <row r="31" spans="1:10" ht="12.75">
      <c r="A31" s="2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7">
        <v>0</v>
      </c>
      <c r="G31" s="27">
        <v>0.0007673611111111111</v>
      </c>
      <c r="H31" s="27">
        <v>0</v>
      </c>
      <c r="I31" s="26">
        <f t="shared" si="0"/>
        <v>0.0007673611111111111</v>
      </c>
      <c r="J31" s="21"/>
    </row>
    <row r="32" spans="1:10" ht="12.75">
      <c r="A32" s="21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7">
        <v>0</v>
      </c>
      <c r="G32" s="27">
        <v>0.0006782407407407406</v>
      </c>
      <c r="H32" s="27">
        <v>0</v>
      </c>
      <c r="I32" s="26">
        <f t="shared" si="0"/>
        <v>0.0006782407407407406</v>
      </c>
      <c r="J32" s="21"/>
    </row>
    <row r="33" spans="1:10" ht="12.75">
      <c r="A33" s="21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7">
        <v>0</v>
      </c>
      <c r="G33" s="27">
        <v>0.000755787037037037</v>
      </c>
      <c r="H33" s="27">
        <v>0</v>
      </c>
      <c r="I33" s="26">
        <f t="shared" si="0"/>
        <v>0.000755787037037037</v>
      </c>
      <c r="J33" s="21"/>
    </row>
    <row r="34" spans="1:10" ht="12.75">
      <c r="A34" s="21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7">
        <v>0</v>
      </c>
      <c r="G34" s="27">
        <v>0.0009097222222222222</v>
      </c>
      <c r="H34" s="27">
        <v>0</v>
      </c>
      <c r="I34" s="26">
        <f t="shared" si="0"/>
        <v>0.0009097222222222222</v>
      </c>
      <c r="J34" s="21"/>
    </row>
    <row r="35" spans="1:10" ht="12.75">
      <c r="A35" s="21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7">
        <v>0</v>
      </c>
      <c r="G35" s="27">
        <v>0.0009733796296296296</v>
      </c>
      <c r="H35" s="27">
        <v>0</v>
      </c>
      <c r="I35" s="26">
        <f t="shared" si="0"/>
        <v>0.0009733796296296296</v>
      </c>
      <c r="J35" s="21"/>
    </row>
    <row r="36" spans="1:10" ht="12.75">
      <c r="A36" s="21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7">
        <v>0</v>
      </c>
      <c r="G36" s="27">
        <v>0.0008217592592592592</v>
      </c>
      <c r="H36" s="27">
        <v>0</v>
      </c>
      <c r="I36" s="26">
        <f t="shared" si="0"/>
        <v>0.0008217592592592592</v>
      </c>
      <c r="J36" s="21"/>
    </row>
    <row r="37" spans="1:10" ht="12.75">
      <c r="A37" s="21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7">
        <v>0</v>
      </c>
      <c r="G37" s="27">
        <v>0.0008761574074074074</v>
      </c>
      <c r="H37" s="27">
        <v>0</v>
      </c>
      <c r="I37" s="26">
        <f t="shared" si="0"/>
        <v>0.0008761574074074074</v>
      </c>
      <c r="J37" s="21"/>
    </row>
    <row r="38" spans="1:10" ht="12.75">
      <c r="A38" s="21"/>
      <c r="B38" s="21"/>
      <c r="C38" s="21"/>
      <c r="D38" s="21"/>
      <c r="E38" s="21"/>
      <c r="F38" s="27"/>
      <c r="G38" s="27"/>
      <c r="H38" s="27"/>
      <c r="I38" s="26"/>
      <c r="J38" s="21"/>
    </row>
    <row r="39" spans="1:10" ht="12.75">
      <c r="A39" s="21"/>
      <c r="B39" s="21"/>
      <c r="C39" s="21"/>
      <c r="D39" s="21"/>
      <c r="E39" s="21"/>
      <c r="F39" s="27"/>
      <c r="G39" s="27"/>
      <c r="H39" s="27"/>
      <c r="I39" s="26"/>
      <c r="J39" s="21"/>
    </row>
    <row r="40" spans="1:10" ht="12.75">
      <c r="A40" s="21"/>
      <c r="B40" s="21"/>
      <c r="C40" s="21"/>
      <c r="D40" s="21"/>
      <c r="E40" s="21"/>
      <c r="F40" s="27"/>
      <c r="G40" s="27"/>
      <c r="H40" s="27"/>
      <c r="I40" s="26"/>
      <c r="J40" s="21"/>
    </row>
    <row r="41" spans="1:10" ht="12.75">
      <c r="A41" s="21"/>
      <c r="B41" s="21"/>
      <c r="C41" s="21"/>
      <c r="D41" s="21"/>
      <c r="E41" s="21"/>
      <c r="F41" s="27"/>
      <c r="G41" s="27"/>
      <c r="H41" s="27"/>
      <c r="I41" s="26"/>
      <c r="J41" s="21"/>
    </row>
    <row r="42" spans="1:10" ht="12.75">
      <c r="A42" s="21"/>
      <c r="B42" s="21"/>
      <c r="C42" s="21"/>
      <c r="D42" s="21"/>
      <c r="E42" s="21"/>
      <c r="F42" s="27"/>
      <c r="G42" s="27"/>
      <c r="H42" s="27"/>
      <c r="I42" s="26"/>
      <c r="J42" s="21"/>
    </row>
    <row r="43" spans="1:10" ht="12.75">
      <c r="A43" s="21"/>
      <c r="B43" s="21"/>
      <c r="C43" s="21"/>
      <c r="D43" s="21"/>
      <c r="E43" s="21"/>
      <c r="F43" s="27"/>
      <c r="G43" s="27"/>
      <c r="H43" s="27"/>
      <c r="I43" s="26"/>
      <c r="J43" s="21"/>
    </row>
  </sheetData>
  <sheetProtection/>
  <printOptions/>
  <pageMargins left="0.14" right="0.16" top="0.23" bottom="0.2" header="0.15" footer="0.1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J43"/>
  <sheetViews>
    <sheetView zoomScalePageLayoutView="0" workbookViewId="0" topLeftCell="A4">
      <selection activeCell="H11" sqref="H11"/>
    </sheetView>
  </sheetViews>
  <sheetFormatPr defaultColWidth="9.00390625" defaultRowHeight="12.75"/>
  <cols>
    <col min="1" max="1" width="10.00390625" style="0" bestFit="1" customWidth="1"/>
    <col min="2" max="2" width="6.625" style="0" customWidth="1"/>
    <col min="3" max="3" width="21.375" style="0" customWidth="1"/>
    <col min="4" max="4" width="22.875" style="0" customWidth="1"/>
    <col min="5" max="5" width="17.125" style="0" customWidth="1"/>
    <col min="6" max="6" width="7.625" style="0" customWidth="1"/>
    <col min="7" max="7" width="8.25390625" style="0" customWidth="1"/>
  </cols>
  <sheetData>
    <row r="10" spans="1:10" ht="26.25" customHeight="1">
      <c r="A10" s="3" t="s">
        <v>0</v>
      </c>
      <c r="B10" s="3" t="s">
        <v>1</v>
      </c>
      <c r="C10" s="3" t="s">
        <v>32</v>
      </c>
      <c r="D10" s="3" t="s">
        <v>50</v>
      </c>
      <c r="E10" s="3" t="s">
        <v>25</v>
      </c>
      <c r="F10" s="3" t="s">
        <v>24</v>
      </c>
      <c r="G10" s="3" t="s">
        <v>26</v>
      </c>
      <c r="H10" s="4" t="s">
        <v>20</v>
      </c>
      <c r="I10" s="4" t="s">
        <v>21</v>
      </c>
      <c r="J10" s="4" t="s">
        <v>22</v>
      </c>
    </row>
    <row r="11" spans="1:10" ht="12.75">
      <c r="A11">
        <f>drivers_list!A11</f>
        <v>110528101</v>
      </c>
      <c r="B11">
        <f>drivers_list!B11</f>
        <v>1</v>
      </c>
      <c r="C11" t="str">
        <f>drivers_list!C11</f>
        <v>Cтефан Сергій</v>
      </c>
      <c r="D11" t="str">
        <f>drivers_list!E11</f>
        <v>Тимошенко Євген</v>
      </c>
      <c r="E11" t="str">
        <f>drivers_list!G11</f>
        <v>Рено канго</v>
      </c>
      <c r="F11">
        <f>drivers_list!H11</f>
        <v>1.5</v>
      </c>
      <c r="G11" s="11" t="str">
        <f>drivers_list!I11</f>
        <v>N2</v>
      </c>
      <c r="H11" s="1" t="e">
        <f>SUM(dist_02!L11,dist_01!M11,dist_03!L11,dist_04!M11,race01!I11,race02!I11,race03!I11)</f>
        <v>#VALUE!</v>
      </c>
      <c r="I11" s="16"/>
      <c r="J11" s="16"/>
    </row>
    <row r="12" spans="1:10" ht="12.75">
      <c r="A12">
        <f>drivers_list!A12</f>
        <v>110528102</v>
      </c>
      <c r="B12">
        <f>drivers_list!B12</f>
        <v>3</v>
      </c>
      <c r="C12" t="str">
        <f>drivers_list!C12</f>
        <v>Кухарський Олег</v>
      </c>
      <c r="D12" t="str">
        <f>drivers_list!E12</f>
        <v>Власов Олександр</v>
      </c>
      <c r="E12" t="str">
        <f>drivers_list!G12</f>
        <v>Форд Транзит</v>
      </c>
      <c r="F12" t="str">
        <f>drivers_list!H12</f>
        <v>2,5Т</v>
      </c>
      <c r="G12" s="11" t="str">
        <f>drivers_list!I12</f>
        <v>N3</v>
      </c>
      <c r="H12" s="1" t="e">
        <f>SUM(dist_02!L12,dist_01!M12,dist_03!L12,dist_04!M12,race01!I12,race02!I12,race03!I12)</f>
        <v>#VALUE!</v>
      </c>
      <c r="I12" s="16"/>
      <c r="J12" s="16"/>
    </row>
    <row r="13" spans="1:10" ht="12.75">
      <c r="A13">
        <f>drivers_list!A13</f>
        <v>110528103</v>
      </c>
      <c r="B13">
        <f>drivers_list!B13</f>
        <v>5</v>
      </c>
      <c r="C13" t="str">
        <f>drivers_list!C13</f>
        <v>Івінський Максим</v>
      </c>
      <c r="D13" t="str">
        <f>drivers_list!E13</f>
        <v>Голубєва Оксана</v>
      </c>
      <c r="E13" t="str">
        <f>drivers_list!G13</f>
        <v>ВАЗ 21144</v>
      </c>
      <c r="F13">
        <f>drivers_list!H13</f>
        <v>1.6</v>
      </c>
      <c r="G13" s="11" t="str">
        <f>drivers_list!I13</f>
        <v>N2</v>
      </c>
      <c r="H13" s="1" t="e">
        <f>SUM(dist_02!L13,dist_01!M13,dist_03!L13,dist_04!M13,race01!I13,race02!I13,race03!I13)</f>
        <v>#VALUE!</v>
      </c>
      <c r="I13" s="16"/>
      <c r="J13" s="16"/>
    </row>
    <row r="14" spans="1:10" ht="12.75">
      <c r="A14">
        <f>drivers_list!A14</f>
        <v>110528104</v>
      </c>
      <c r="B14">
        <f>drivers_list!B14</f>
        <v>6</v>
      </c>
      <c r="C14" t="str">
        <f>drivers_list!C14</f>
        <v>Шемчук Олег</v>
      </c>
      <c r="D14" t="str">
        <f>drivers_list!E14</f>
        <v>Шемчук Світлана</v>
      </c>
      <c r="E14" t="str">
        <f>drivers_list!G14</f>
        <v>ЗАЗ 1103</v>
      </c>
      <c r="F14">
        <f>drivers_list!H14</f>
        <v>1.3</v>
      </c>
      <c r="G14" s="11" t="str">
        <f>drivers_list!I14</f>
        <v>N1</v>
      </c>
      <c r="H14" s="1" t="e">
        <f>SUM(dist_02!L14,dist_01!M14,dist_03!L14,dist_04!M14,race01!I14,race02!I14,race03!I14)</f>
        <v>#VALUE!</v>
      </c>
      <c r="I14" s="16"/>
      <c r="J14" s="16"/>
    </row>
    <row r="15" spans="1:10" ht="12.75">
      <c r="A15">
        <f>drivers_list!A15</f>
        <v>110528105</v>
      </c>
      <c r="B15">
        <f>drivers_list!B15</f>
        <v>7</v>
      </c>
      <c r="C15" t="str">
        <f>drivers_list!C15</f>
        <v>Баландін Микола</v>
      </c>
      <c r="D15" t="str">
        <f>drivers_list!E15</f>
        <v>Комиз Дмитро</v>
      </c>
      <c r="E15" t="str">
        <f>drivers_list!G15</f>
        <v>ЗАЗ 1103</v>
      </c>
      <c r="F15">
        <f>drivers_list!H15</f>
        <v>1.2</v>
      </c>
      <c r="G15" s="11" t="str">
        <f>drivers_list!I15</f>
        <v>N1</v>
      </c>
      <c r="H15" s="1" t="e">
        <f>SUM(dist_02!L15,dist_01!M15,dist_03!L15,dist_04!M15,race01!I15,race02!I15,race03!I15)</f>
        <v>#VALUE!</v>
      </c>
      <c r="I15" s="16"/>
      <c r="J15" s="16"/>
    </row>
    <row r="16" spans="1:10" ht="12.75">
      <c r="A16">
        <f>drivers_list!A16</f>
        <v>110528106</v>
      </c>
      <c r="B16">
        <f>drivers_list!B16</f>
        <v>9</v>
      </c>
      <c r="C16" t="str">
        <f>drivers_list!C16</f>
        <v>Педоренко Микола</v>
      </c>
      <c r="D16" t="str">
        <f>drivers_list!E16</f>
        <v>Габ Олег</v>
      </c>
      <c r="E16" t="str">
        <f>drivers_list!G16</f>
        <v>ВАЗ 2104</v>
      </c>
      <c r="F16">
        <f>drivers_list!H16</f>
        <v>1.3</v>
      </c>
      <c r="G16" s="11" t="str">
        <f>drivers_list!I16</f>
        <v>N1</v>
      </c>
      <c r="H16" s="1" t="e">
        <f>SUM(dist_02!L16,dist_01!M16,dist_03!L16,dist_04!M16,race01!I16,race02!I16,race03!I16)</f>
        <v>#VALUE!</v>
      </c>
      <c r="I16" s="16"/>
      <c r="J16" s="16"/>
    </row>
    <row r="17" spans="1:10" ht="12.75">
      <c r="A17">
        <f>drivers_list!A17</f>
        <v>110528107</v>
      </c>
      <c r="B17">
        <f>drivers_list!B17</f>
        <v>10</v>
      </c>
      <c r="C17" t="str">
        <f>drivers_list!C17</f>
        <v>Крейдер Віктор</v>
      </c>
      <c r="D17" t="str">
        <f>drivers_list!E17</f>
        <v>Микосянчик Євген</v>
      </c>
      <c r="E17" t="str">
        <f>drivers_list!G17</f>
        <v>Фольксваген Гольф</v>
      </c>
      <c r="F17">
        <f>drivers_list!H17</f>
        <v>1.9</v>
      </c>
      <c r="G17" s="11" t="str">
        <f>drivers_list!I17</f>
        <v>N3</v>
      </c>
      <c r="H17" s="1" t="e">
        <f>SUM(dist_02!L17,dist_01!M17,dist_03!L17,dist_04!M17,race01!I17,race02!I17,race03!I17)</f>
        <v>#VALUE!</v>
      </c>
      <c r="I17" s="16"/>
      <c r="J17" s="16"/>
    </row>
    <row r="18" spans="1:10" ht="12.75">
      <c r="A18">
        <f>drivers_list!A18</f>
        <v>110528108</v>
      </c>
      <c r="B18">
        <f>drivers_list!B18</f>
        <v>11</v>
      </c>
      <c r="C18" t="str">
        <f>drivers_list!C18</f>
        <v>Рахубовський Микола</v>
      </c>
      <c r="D18" t="str">
        <f>drivers_list!E18</f>
        <v>Рахубовський Сергій</v>
      </c>
      <c r="E18" t="str">
        <f>drivers_list!G18</f>
        <v>ВАЗ 2101</v>
      </c>
      <c r="F18">
        <f>drivers_list!H18</f>
        <v>1.2</v>
      </c>
      <c r="G18" s="11" t="str">
        <f>drivers_list!I18</f>
        <v>N1</v>
      </c>
      <c r="H18" s="1" t="e">
        <f>SUM(dist_02!L18,dist_01!M18,dist_03!L18,dist_04!M18,race01!I18,race02!I18,race03!I18)</f>
        <v>#VALUE!</v>
      </c>
      <c r="I18" s="16"/>
      <c r="J18" s="16"/>
    </row>
    <row r="19" spans="1:10" ht="12.75">
      <c r="A19">
        <f>drivers_list!A19</f>
        <v>110528109</v>
      </c>
      <c r="B19">
        <f>drivers_list!B19</f>
        <v>12</v>
      </c>
      <c r="C19" t="str">
        <f>drivers_list!C19</f>
        <v>Чистяков Олександр</v>
      </c>
      <c r="D19" t="str">
        <f>drivers_list!E19</f>
        <v>Ігнатова Валентина</v>
      </c>
      <c r="E19" t="str">
        <f>drivers_list!G19</f>
        <v>ЗАЗ 1103</v>
      </c>
      <c r="F19">
        <f>drivers_list!H19</f>
        <v>1.2</v>
      </c>
      <c r="G19" s="11" t="str">
        <f>drivers_list!I19</f>
        <v>N1</v>
      </c>
      <c r="H19" s="1" t="e">
        <f>SUM(dist_02!L19,dist_01!M19,dist_03!L19,dist_04!M19,race01!I19,race02!I19,race03!I19)</f>
        <v>#VALUE!</v>
      </c>
      <c r="I19" s="16"/>
      <c r="J19" s="16"/>
    </row>
    <row r="20" spans="1:10" ht="12.75">
      <c r="A20">
        <f>drivers_list!A20</f>
        <v>110528110</v>
      </c>
      <c r="B20">
        <f>drivers_list!B20</f>
        <v>13</v>
      </c>
      <c r="C20" t="str">
        <f>drivers_list!C20</f>
        <v>Хлебалов Олег</v>
      </c>
      <c r="D20" t="str">
        <f>drivers_list!E20</f>
        <v>Хлебалов Олексій</v>
      </c>
      <c r="E20" t="str">
        <f>drivers_list!G20</f>
        <v>ВАЗ 2115</v>
      </c>
      <c r="F20">
        <f>drivers_list!H20</f>
        <v>1.5</v>
      </c>
      <c r="G20" s="11" t="str">
        <f>drivers_list!I20</f>
        <v>N2</v>
      </c>
      <c r="H20" s="1" t="e">
        <f>SUM(dist_02!L20,dist_01!M20,dist_03!L20,dist_04!M20,race01!I20,race02!I20,race03!I20)</f>
        <v>#VALUE!</v>
      </c>
      <c r="I20" s="16"/>
      <c r="J20" s="16"/>
    </row>
    <row r="21" spans="1:10" ht="12.75">
      <c r="A21">
        <f>drivers_list!A21</f>
        <v>110528111</v>
      </c>
      <c r="B21">
        <f>drivers_list!B21</f>
        <v>14</v>
      </c>
      <c r="C21" t="str">
        <f>drivers_list!C21</f>
        <v>Петров Ігор</v>
      </c>
      <c r="D21" t="str">
        <f>drivers_list!E21</f>
        <v>Максименко Олександр</v>
      </c>
      <c r="E21" t="str">
        <f>drivers_list!G21</f>
        <v>ВАЗ 21093</v>
      </c>
      <c r="F21">
        <f>drivers_list!H21</f>
        <v>1.5</v>
      </c>
      <c r="G21" s="11" t="str">
        <f>drivers_list!I21</f>
        <v>N2</v>
      </c>
      <c r="H21" s="1" t="e">
        <f>SUM(dist_02!L21,dist_01!M21,dist_03!L21,dist_04!M21,race01!I21,race02!I21,race03!I21)</f>
        <v>#VALUE!</v>
      </c>
      <c r="I21" s="16"/>
      <c r="J21" s="16"/>
    </row>
    <row r="22" spans="1:10" ht="12.75">
      <c r="A22">
        <f>drivers_list!A22</f>
        <v>110528112</v>
      </c>
      <c r="B22" s="21">
        <f>drivers_list!B22</f>
        <v>15</v>
      </c>
      <c r="C22" s="21" t="str">
        <f>drivers_list!C22</f>
        <v>Гусєв Володимир</v>
      </c>
      <c r="D22" s="21" t="str">
        <f>drivers_list!E22</f>
        <v>Гусєва Євгенія</v>
      </c>
      <c r="E22" s="21" t="str">
        <f>drivers_list!G22</f>
        <v>ЗАЗ 1102</v>
      </c>
      <c r="F22" s="21">
        <f>drivers_list!H22</f>
        <v>1.1</v>
      </c>
      <c r="G22" s="28" t="str">
        <f>drivers_list!I22</f>
        <v>N1</v>
      </c>
      <c r="H22" s="26" t="e">
        <f>SUM(dist_02!L22,dist_01!M22,dist_03!L22,dist_04!M22,race01!I22,race02!I22,race03!I22)</f>
        <v>#VALUE!</v>
      </c>
      <c r="I22" s="16"/>
      <c r="J22" s="16"/>
    </row>
    <row r="23" spans="1:10" ht="12.75">
      <c r="A23">
        <f>drivers_list!A23</f>
        <v>110528113</v>
      </c>
      <c r="B23" s="21">
        <f>drivers_list!B23</f>
        <v>16</v>
      </c>
      <c r="C23" s="21" t="str">
        <f>drivers_list!C23</f>
        <v>Дмитрук Вадим</v>
      </c>
      <c r="D23" s="21" t="str">
        <f>drivers_list!E23</f>
        <v>Мочарський Георгій</v>
      </c>
      <c r="E23" s="21" t="str">
        <f>drivers_list!G23</f>
        <v>ВАЗ 2115</v>
      </c>
      <c r="F23" s="21">
        <f>drivers_list!H23</f>
        <v>1.6</v>
      </c>
      <c r="G23" s="28" t="str">
        <f>drivers_list!I23</f>
        <v>N2</v>
      </c>
      <c r="H23" s="26" t="e">
        <f>SUM(dist_02!L23,dist_01!M23,dist_03!L23,dist_04!M23,race01!I23,race02!I23,race03!I23)</f>
        <v>#VALUE!</v>
      </c>
      <c r="I23" s="16"/>
      <c r="J23" s="16"/>
    </row>
    <row r="24" spans="1:10" ht="12.75">
      <c r="A24">
        <f>drivers_list!A24</f>
        <v>110528114</v>
      </c>
      <c r="B24" s="21">
        <f>drivers_list!B24</f>
        <v>17</v>
      </c>
      <c r="C24" s="21" t="str">
        <f>drivers_list!C24</f>
        <v>Мельниченко Сергій</v>
      </c>
      <c r="D24" s="21" t="str">
        <f>drivers_list!E24</f>
        <v>Криворучко Василь</v>
      </c>
      <c r="E24" s="21" t="str">
        <f>drivers_list!G24</f>
        <v>ВАЗ 21144</v>
      </c>
      <c r="F24" s="21">
        <f>drivers_list!H24</f>
        <v>1.6</v>
      </c>
      <c r="G24" s="28" t="str">
        <f>drivers_list!I24</f>
        <v>N2</v>
      </c>
      <c r="H24" s="26" t="e">
        <f>SUM(dist_02!L24,dist_01!M24,dist_03!L24,dist_04!M24,race01!I24,race02!I24,race03!I24)</f>
        <v>#VALUE!</v>
      </c>
      <c r="I24" s="16"/>
      <c r="J24" s="16"/>
    </row>
    <row r="25" spans="1:10" ht="12.75">
      <c r="A25">
        <f>drivers_list!A25</f>
        <v>110528115</v>
      </c>
      <c r="B25" s="21">
        <f>drivers_list!B25</f>
        <v>18</v>
      </c>
      <c r="C25" s="21" t="str">
        <f>drivers_list!C25</f>
        <v>Сорокопуд Сергій</v>
      </c>
      <c r="D25" s="21" t="str">
        <f>drivers_list!E25</f>
        <v>Ільєску Тетяна</v>
      </c>
      <c r="E25" s="21" t="str">
        <f>drivers_list!G25</f>
        <v>ЗАЗ 1102</v>
      </c>
      <c r="F25" s="21">
        <f>drivers_list!H25</f>
        <v>1.1</v>
      </c>
      <c r="G25" s="28" t="str">
        <f>drivers_list!I25</f>
        <v>N1</v>
      </c>
      <c r="H25" s="26" t="e">
        <f>SUM(dist_02!L25,dist_01!M25,dist_03!L25,dist_04!M25,race01!I25,race02!I25,race03!I25)</f>
        <v>#VALUE!</v>
      </c>
      <c r="I25" s="16"/>
      <c r="J25" s="16"/>
    </row>
    <row r="26" spans="1:10" ht="12.75">
      <c r="A26">
        <f>drivers_list!A26</f>
        <v>110528116</v>
      </c>
      <c r="B26" s="21">
        <f>drivers_list!B26</f>
        <v>19</v>
      </c>
      <c r="C26" s="21" t="str">
        <f>drivers_list!C26</f>
        <v>Тимченко Олексій</v>
      </c>
      <c r="D26" s="21" t="str">
        <f>drivers_list!E26</f>
        <v>Тимченко Олексій мол.</v>
      </c>
      <c r="E26" s="21" t="str">
        <f>drivers_list!G26</f>
        <v>ЗАЗ 1102</v>
      </c>
      <c r="F26" s="21">
        <f>drivers_list!H26</f>
        <v>1.1</v>
      </c>
      <c r="G26" s="28" t="str">
        <f>drivers_list!I26</f>
        <v>N1</v>
      </c>
      <c r="H26" s="26" t="e">
        <f>SUM(dist_02!L26,dist_01!M26,dist_03!L26,dist_04!M26,race01!I26,race02!I26,race03!I26)</f>
        <v>#VALUE!</v>
      </c>
      <c r="I26" s="16"/>
      <c r="J26" s="16"/>
    </row>
    <row r="27" spans="1:10" ht="12.75">
      <c r="A27">
        <f>drivers_list!A27</f>
        <v>110528117</v>
      </c>
      <c r="B27" s="21">
        <f>drivers_list!B27</f>
        <v>20</v>
      </c>
      <c r="C27" s="21" t="str">
        <f>drivers_list!C27</f>
        <v>Глазєйкін</v>
      </c>
      <c r="D27" s="21" t="str">
        <f>drivers_list!E27</f>
        <v>Глазєйкіна Марина</v>
      </c>
      <c r="E27" s="21" t="str">
        <f>drivers_list!G27</f>
        <v>Рено Логан</v>
      </c>
      <c r="F27" s="21">
        <f>drivers_list!H27</f>
        <v>1.6</v>
      </c>
      <c r="G27" s="28" t="str">
        <f>drivers_list!I27</f>
        <v>N2</v>
      </c>
      <c r="H27" s="26" t="e">
        <f>SUM(dist_02!L27,dist_01!M27,dist_03!L27,dist_04!M27,race01!I27,race02!I27,race03!I27)</f>
        <v>#VALUE!</v>
      </c>
      <c r="I27" s="16"/>
      <c r="J27" s="16"/>
    </row>
    <row r="28" spans="1:10" ht="12.75">
      <c r="A28">
        <f>drivers_list!A28</f>
        <v>110528118</v>
      </c>
      <c r="B28" s="21">
        <f>drivers_list!B28</f>
        <v>21</v>
      </c>
      <c r="C28" s="21" t="str">
        <f>drivers_list!C28</f>
        <v>Проскурін Олександр</v>
      </c>
      <c r="D28" s="21" t="str">
        <f>drivers_list!E28</f>
        <v>Полукаров Андрій</v>
      </c>
      <c r="E28" s="21" t="str">
        <f>drivers_list!G28</f>
        <v>Нісан Блюберд</v>
      </c>
      <c r="F28" s="21">
        <f>drivers_list!H28</f>
        <v>1.5</v>
      </c>
      <c r="G28" s="28" t="str">
        <f>drivers_list!I28</f>
        <v>N2</v>
      </c>
      <c r="H28" s="26" t="e">
        <f>SUM(dist_02!L28,dist_01!M28,dist_03!L28,dist_04!M28,race01!I28,race02!I28,race03!I28)</f>
        <v>#VALUE!</v>
      </c>
      <c r="I28" s="16"/>
      <c r="J28" s="16"/>
    </row>
    <row r="29" spans="1:10" ht="12.75">
      <c r="A29">
        <f>drivers_list!A29</f>
        <v>110528119</v>
      </c>
      <c r="B29" s="21">
        <f>drivers_list!B29</f>
        <v>22</v>
      </c>
      <c r="C29" s="21" t="str">
        <f>drivers_list!C29</f>
        <v>Башинський Володимир</v>
      </c>
      <c r="D29" s="21" t="str">
        <f>drivers_list!E29</f>
        <v>Башинська Галина</v>
      </c>
      <c r="E29" s="21" t="str">
        <f>drivers_list!G29</f>
        <v>ЗАЗ 1102</v>
      </c>
      <c r="F29" s="21">
        <f>drivers_list!H29</f>
        <v>1.1</v>
      </c>
      <c r="G29" s="28" t="str">
        <f>drivers_list!I29</f>
        <v>N1</v>
      </c>
      <c r="H29" s="26" t="e">
        <f>SUM(dist_02!L29,dist_01!M29,dist_03!L29,dist_04!M29,race01!I29,race02!I29,race03!I29)</f>
        <v>#VALUE!</v>
      </c>
      <c r="I29" s="16"/>
      <c r="J29" s="16"/>
    </row>
    <row r="30" spans="1:10" ht="12.75">
      <c r="A30">
        <f>drivers_list!A30</f>
        <v>110528120</v>
      </c>
      <c r="B30" s="21">
        <f>drivers_list!B30</f>
        <v>23</v>
      </c>
      <c r="C30" s="21" t="str">
        <f>drivers_list!C30</f>
        <v>Скакун Едуард</v>
      </c>
      <c r="D30" s="21" t="str">
        <f>drivers_list!E30</f>
        <v>Комар Геннадій</v>
      </c>
      <c r="E30" s="21" t="str">
        <f>drivers_list!G30</f>
        <v>Тойота Корола</v>
      </c>
      <c r="F30" s="21">
        <f>drivers_list!H30</f>
        <v>1.6</v>
      </c>
      <c r="G30" s="28" t="str">
        <f>drivers_list!I30</f>
        <v>N2</v>
      </c>
      <c r="H30" s="26" t="e">
        <f>SUM(dist_02!L30,dist_01!M30,dist_03!L30,dist_04!M30,race01!I30,race02!I30,race03!I30)</f>
        <v>#VALUE!</v>
      </c>
      <c r="I30" s="16"/>
      <c r="J30" s="16"/>
    </row>
    <row r="31" spans="1:10" ht="12.75">
      <c r="A31">
        <f>drivers_list!A31</f>
        <v>110528121</v>
      </c>
      <c r="B31" s="21">
        <f>drivers_list!B31</f>
        <v>25</v>
      </c>
      <c r="C31" s="21" t="str">
        <f>drivers_list!C31</f>
        <v>Шатило Ольга</v>
      </c>
      <c r="D31" s="21" t="str">
        <f>drivers_list!E31</f>
        <v>Оревін Олексій</v>
      </c>
      <c r="E31" s="21" t="str">
        <f>drivers_list!G31</f>
        <v>Хюндай Акцент</v>
      </c>
      <c r="F31" s="21">
        <f>drivers_list!H31</f>
        <v>1.6</v>
      </c>
      <c r="G31" s="28" t="str">
        <f>drivers_list!I31</f>
        <v>N2</v>
      </c>
      <c r="H31" s="26" t="e">
        <f>SUM(dist_02!L31,dist_01!M31,dist_03!L31,dist_04!M31,race01!I31,race02!I31,race03!I31)</f>
        <v>#VALUE!</v>
      </c>
      <c r="I31" s="16"/>
      <c r="J31" s="16"/>
    </row>
    <row r="32" spans="1:10" ht="12.75">
      <c r="A32">
        <f>drivers_list!A32</f>
        <v>110528122</v>
      </c>
      <c r="B32" s="21">
        <f>drivers_list!B32</f>
        <v>26</v>
      </c>
      <c r="C32" s="21" t="str">
        <f>drivers_list!C32</f>
        <v>Гончаренко Юрій</v>
      </c>
      <c r="D32" s="21" t="str">
        <f>drivers_list!E32</f>
        <v>Криштафор Мичислав</v>
      </c>
      <c r="E32" s="21" t="str">
        <f>drivers_list!G32</f>
        <v>Део Ланос</v>
      </c>
      <c r="F32" s="21">
        <f>drivers_list!H32</f>
        <v>1.5</v>
      </c>
      <c r="G32" s="28" t="str">
        <f>drivers_list!I32</f>
        <v>N2</v>
      </c>
      <c r="H32" s="26" t="e">
        <f>SUM(dist_02!L32,dist_01!M32,dist_03!L32,dist_04!M32,race01!I32,race02!I32,race03!I32)</f>
        <v>#VALUE!</v>
      </c>
      <c r="I32" s="16"/>
      <c r="J32" s="16"/>
    </row>
    <row r="33" spans="1:10" ht="12.75">
      <c r="A33">
        <f>drivers_list!A33</f>
        <v>110528123</v>
      </c>
      <c r="B33" s="21">
        <f>drivers_list!B33</f>
        <v>27</v>
      </c>
      <c r="C33" s="21" t="str">
        <f>drivers_list!C33</f>
        <v>Довгий Ігор</v>
      </c>
      <c r="D33" s="21" t="str">
        <f>drivers_list!E33</f>
        <v>Оревін Олександр</v>
      </c>
      <c r="E33" s="21" t="str">
        <f>drivers_list!G33</f>
        <v>Хонда Сівік</v>
      </c>
      <c r="F33" s="21">
        <f>drivers_list!H33</f>
        <v>1.4</v>
      </c>
      <c r="G33" s="28" t="str">
        <f>drivers_list!I33</f>
        <v>N1</v>
      </c>
      <c r="H33" s="26" t="e">
        <f>SUM(dist_02!L33,dist_01!M33,dist_03!L33,dist_04!M33,race01!I33,race02!I33,race03!I33)</f>
        <v>#VALUE!</v>
      </c>
      <c r="I33" s="16"/>
      <c r="J33" s="16"/>
    </row>
    <row r="34" spans="1:10" ht="12.75">
      <c r="A34">
        <f>drivers_list!A34</f>
        <v>110528124</v>
      </c>
      <c r="B34" s="21">
        <f>drivers_list!B34</f>
        <v>28</v>
      </c>
      <c r="C34" s="21" t="str">
        <f>drivers_list!C34</f>
        <v>Греков Андрій</v>
      </c>
      <c r="D34" s="21" t="str">
        <f>drivers_list!E34</f>
        <v>Панюков Олександр</v>
      </c>
      <c r="E34" s="21" t="str">
        <f>drivers_list!G34</f>
        <v>Тойота Фанкарго</v>
      </c>
      <c r="F34" s="21">
        <f>drivers_list!H34</f>
        <v>1.3</v>
      </c>
      <c r="G34" s="28" t="str">
        <f>drivers_list!I34</f>
        <v>N1</v>
      </c>
      <c r="H34" s="26" t="e">
        <f>SUM(dist_02!L34,dist_01!M34,dist_03!L34,dist_04!M34,race01!I34,race02!I34,race03!I34)</f>
        <v>#VALUE!</v>
      </c>
      <c r="I34" s="16"/>
      <c r="J34" s="16"/>
    </row>
    <row r="35" spans="1:10" ht="12.75">
      <c r="A35">
        <f>drivers_list!A35</f>
        <v>110528125</v>
      </c>
      <c r="B35" s="21">
        <f>drivers_list!B35</f>
        <v>30</v>
      </c>
      <c r="C35" s="21" t="str">
        <f>drivers_list!C35</f>
        <v>Рибчинський Валентин</v>
      </c>
      <c r="D35" s="21" t="str">
        <f>drivers_list!E35</f>
        <v>Голубенко Олег</v>
      </c>
      <c r="E35" s="21" t="str">
        <f>drivers_list!G35</f>
        <v>ВАЗ 2106</v>
      </c>
      <c r="F35" s="21">
        <f>drivers_list!H35</f>
        <v>1.5</v>
      </c>
      <c r="G35" s="28" t="str">
        <f>drivers_list!I35</f>
        <v>N2</v>
      </c>
      <c r="H35" s="26" t="e">
        <f>SUM(dist_02!L35,dist_01!M35,dist_03!L35,dist_04!M35,race01!I35,race02!I35,race03!I35)</f>
        <v>#VALUE!</v>
      </c>
      <c r="I35" s="16"/>
      <c r="J35" s="16"/>
    </row>
    <row r="36" spans="1:10" ht="12.75">
      <c r="A36">
        <f>drivers_list!A36</f>
        <v>110528126</v>
      </c>
      <c r="B36" s="21">
        <f>drivers_list!B36</f>
        <v>31</v>
      </c>
      <c r="C36" s="21" t="str">
        <f>drivers_list!C36</f>
        <v>Дуля Ілля</v>
      </c>
      <c r="D36" s="21" t="str">
        <f>drivers_list!E36</f>
        <v>Білецький Олександр</v>
      </c>
      <c r="E36" s="21" t="str">
        <f>drivers_list!G36</f>
        <v>ЗАЗ 1102</v>
      </c>
      <c r="F36" s="21">
        <f>drivers_list!H36</f>
        <v>1.1</v>
      </c>
      <c r="G36" s="28" t="str">
        <f>drivers_list!I36</f>
        <v>N1</v>
      </c>
      <c r="H36" s="26" t="e">
        <f>SUM(dist_02!L36,dist_01!M36,dist_03!L36,dist_04!M36,race01!I36,race02!I36,race03!I36)</f>
        <v>#VALUE!</v>
      </c>
      <c r="I36" s="16"/>
      <c r="J36" s="16"/>
    </row>
    <row r="37" spans="1:10" ht="12.75">
      <c r="A37">
        <f>drivers_list!A37</f>
        <v>110528127</v>
      </c>
      <c r="B37" s="21">
        <f>drivers_list!B37</f>
        <v>33</v>
      </c>
      <c r="C37" s="21" t="str">
        <f>drivers_list!C37</f>
        <v>Альошкіна Ольга</v>
      </c>
      <c r="D37" s="21" t="str">
        <f>drivers_list!E37</f>
        <v>Тимошин Роман</v>
      </c>
      <c r="E37" s="21" t="str">
        <f>drivers_list!G37</f>
        <v>Мерседес</v>
      </c>
      <c r="F37" s="21">
        <f>drivers_list!H37</f>
        <v>2.3</v>
      </c>
      <c r="G37" s="28" t="str">
        <f>drivers_list!I37</f>
        <v>N3</v>
      </c>
      <c r="H37" s="26" t="e">
        <f>SUM(dist_02!L37,dist_01!M37,dist_03!L37,dist_04!M37,race01!I37,race02!I37,race03!I37)</f>
        <v>#VALUE!</v>
      </c>
      <c r="I37" s="16"/>
      <c r="J37" s="16"/>
    </row>
    <row r="38" spans="2:10" ht="12.75">
      <c r="B38" s="21"/>
      <c r="C38" s="21"/>
      <c r="D38" s="21"/>
      <c r="E38" s="21"/>
      <c r="F38" s="21"/>
      <c r="G38" s="28"/>
      <c r="H38" s="26"/>
      <c r="I38" s="16"/>
      <c r="J38" s="16"/>
    </row>
    <row r="39" spans="2:10" ht="12.75">
      <c r="B39" s="21"/>
      <c r="C39" s="21"/>
      <c r="D39" s="21"/>
      <c r="E39" s="21"/>
      <c r="F39" s="21"/>
      <c r="G39" s="28"/>
      <c r="H39" s="26"/>
      <c r="I39" s="16"/>
      <c r="J39" s="16"/>
    </row>
    <row r="40" spans="2:10" ht="12.75">
      <c r="B40" s="21"/>
      <c r="C40" s="21"/>
      <c r="D40" s="21"/>
      <c r="E40" s="21"/>
      <c r="F40" s="21"/>
      <c r="G40" s="28"/>
      <c r="H40" s="26"/>
      <c r="I40" s="16"/>
      <c r="J40" s="16"/>
    </row>
    <row r="41" spans="2:10" ht="12.75">
      <c r="B41" s="21"/>
      <c r="C41" s="21"/>
      <c r="D41" s="21"/>
      <c r="E41" s="21"/>
      <c r="F41" s="21"/>
      <c r="G41" s="28"/>
      <c r="H41" s="26"/>
      <c r="I41" s="16"/>
      <c r="J41" s="16"/>
    </row>
    <row r="42" spans="2:10" ht="12.75">
      <c r="B42" s="21"/>
      <c r="C42" s="21"/>
      <c r="D42" s="21"/>
      <c r="E42" s="21"/>
      <c r="F42" s="21"/>
      <c r="G42" s="28"/>
      <c r="H42" s="26"/>
      <c r="I42" s="16"/>
      <c r="J42" s="16"/>
    </row>
    <row r="43" spans="2:10" ht="12.75">
      <c r="B43" s="21"/>
      <c r="C43" s="21"/>
      <c r="D43" s="21"/>
      <c r="E43" s="21"/>
      <c r="F43" s="21"/>
      <c r="G43" s="28"/>
      <c r="H43" s="26"/>
      <c r="I43" s="16"/>
      <c r="J4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T34</dc:creator>
  <cp:keywords/>
  <dc:description/>
  <cp:lastModifiedBy>Богун Роман Олегович</cp:lastModifiedBy>
  <cp:lastPrinted>2010-03-08T15:40:38Z</cp:lastPrinted>
  <dcterms:created xsi:type="dcterms:W3CDTF">2008-05-14T15:42:36Z</dcterms:created>
  <dcterms:modified xsi:type="dcterms:W3CDTF">2012-02-02T10:52:12Z</dcterms:modified>
  <cp:category/>
  <cp:version/>
  <cp:contentType/>
  <cp:contentStatus/>
</cp:coreProperties>
</file>